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C14" i="1"/>
  <c r="C39"/>
  <c r="C27"/>
  <c r="C30"/>
  <c r="C50"/>
  <c r="C44" s="1"/>
  <c r="C15"/>
  <c r="C28" l="1"/>
  <c r="C38"/>
  <c r="C34" s="1"/>
  <c r="C13" s="1"/>
  <c r="C43"/>
  <c r="C53" l="1"/>
</calcChain>
</file>

<file path=xl/sharedStrings.xml><?xml version="1.0" encoding="utf-8"?>
<sst xmlns="http://schemas.openxmlformats.org/spreadsheetml/2006/main" count="92" uniqueCount="84">
  <si>
    <t>Приложение 3</t>
  </si>
  <si>
    <t>к решению сессии "О бюджете</t>
  </si>
  <si>
    <t>Быстровского сельсовета на 2018 год и</t>
  </si>
  <si>
    <t>плановый период 2019 и 2020 годов"</t>
  </si>
  <si>
    <t xml:space="preserve">    Доходы местного бюджета на 2018 год и плановый период 2019 и 2020 годов</t>
  </si>
  <si>
    <t>Таблица 1</t>
  </si>
  <si>
    <t xml:space="preserve">Доходы местного бюджета на 2018 год </t>
  </si>
  <si>
    <t>в тыс.руб.</t>
  </si>
  <si>
    <t>Код бюджетной классификации Российской Федерации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</si>
  <si>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</si>
  <si>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Сумма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</si>
  <si>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</si>
  <si>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</si>
  <si>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</si>
  <si>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</si>
  <si>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</si>
  <si>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</si>
  <si>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1 05 0000 00 0000 000</t>
  </si>
  <si>
    <t>НАЛОГИ НА СОВОКУПНЫЙ ДОХОД</t>
  </si>
  <si>
    <t>1 05 03010 01 0000 110</t>
  </si>
  <si>
    <t>Единый сельскохозяйственный налог</t>
  </si>
  <si>
    <t>1 03 00000 00 0000 000</t>
  </si>
  <si>
    <t>НАЛОГИ НА ТОВАРЫ (РАБОТЫ И УСЛУГИ)</t>
  </si>
  <si>
    <t>1 03 02230 10 0000 110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</si>
  <si>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</si>
  <si>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1 03 02240 10 0000 110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</si>
  <si>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</si>
  <si>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1 03 02250 10 0000 110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</si>
  <si>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</si>
  <si>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1 03 02260 10 0000 110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</si>
  <si>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</si>
  <si>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1 05 00000 00 0000 000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</si>
  <si>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</si>
  <si>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</si>
  <si>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</si>
  <si>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</si>
  <si>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</si>
  <si>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</si>
  <si>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</si>
  <si>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</si>
  <si>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</si>
  <si>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</si>
  <si>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</si>
  <si>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 обладающих земельным участком,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</si>
  <si>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</si>
  <si>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</si>
  <si>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</si>
  <si>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</si>
  <si>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 xml:space="preserve">Государственная пошлина за совершение нотариальных действий*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</si>
  <si>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</si>
  <si>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</si>
  <si>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</si>
  <si>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автономных учреждений)</t>
  </si>
  <si>
    <t>1 11 05035 00 0000 120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</si>
  <si>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</si>
  <si>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1 11 05035 10 0000 120</t>
  </si>
  <si>
    <t>1 13 02060 00 0000 130</t>
  </si>
  <si>
    <t>Доходы поступающие в порядке возмещения расходов понесенных в связи с эксплуатациейимущества поселениЙ</t>
  </si>
  <si>
    <t>1 13 02065 00 0000 130</t>
  </si>
  <si>
    <t>1 13 02065 10 0000 130</t>
  </si>
  <si>
    <t>1 13 02995100000130</t>
  </si>
  <si>
    <t>Прочие доходы от компенсации затрат бюджетов сельских поселений</t>
  </si>
  <si>
    <t>1 17 01050 10 0000 180</t>
  </si>
  <si>
    <t>Доходы поступающие в порядке возмещения расходов понесенных в связи с эксплуатацией имущества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</si>
  <si>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</si>
  <si>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</si>
  <si>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</si>
  <si>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</si>
  <si>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2 02 01000 00 0000 151</t>
  </si>
  <si>
    <t>Дотации бюджетам субъектов Российской Федерации и муниципальных образований</t>
  </si>
  <si>
    <t xml:space="preserve">2 02 01001 10 0000 151 </t>
  </si>
  <si>
    <t>Дотации бюджетам поселений на выравнивание бюджетной обеспеченности</t>
  </si>
  <si>
    <t xml:space="preserve">2 02 02999 10 0000 151 </t>
  </si>
  <si>
    <t>Прочие субсидии бюджетам поселений</t>
  </si>
  <si>
    <t xml:space="preserve">2 02 03015 10 0000 151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</si>
  <si>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</si>
  <si>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2 02 03024 10 0000 151 </t>
  </si>
  <si>
    <t>Субвенции бюджетам поселений на выполнение передаваемых полномочий субъектов Российской Федерации</t>
  </si>
  <si>
    <t>2 02  49999 10 0000 151</t>
  </si>
  <si>
    <t>Распределение иных межбюджетных транфертов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2014-2019годы) на 2018год.</t>
  </si>
  <si>
    <t>Распределение иных межбюджетных транфертов  общего характера на 2018год.</t>
  </si>
  <si>
    <t>ВСЕГО  ДОХОДОВ</t>
  </si>
  <si>
    <t>Распределение иных межбюджетных транфертов  на реализацию мероприятий по оснащению автономными дымовыми пожарными извещателями жилых помещений на 2018год.</t>
  </si>
  <si>
    <t>от 24.12.2018г № 106</t>
  </si>
</sst>
</file>

<file path=xl/styles.xml><?xml version="1.0" encoding="utf-8"?>
<styleSheet xmlns="http://schemas.openxmlformats.org/spreadsheetml/2006/main">
  <numFmts count="1">
    <numFmt numFmtId="164" formatCode="#,##0.0"/>
  </numFmts>
  <fonts count="7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B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Fill="1" applyBorder="1" applyAlignment="1">
      <alignment horizontal="right"/>
    </xf>
    <xf numFmtId="0" fontId="2" fillId="0" borderId="0" xfId="1" applyFont="1"/>
    <xf numFmtId="0" fontId="2" fillId="0" borderId="0" xfId="1" applyFont="1" applyAlignment="1">
      <alignment horizontal="center"/>
    </xf>
    <xf numFmtId="0" fontId="2" fillId="0" borderId="0" xfId="1" applyFont="1" applyFill="1"/>
    <xf numFmtId="0" fontId="2" fillId="0" borderId="0" xfId="1" applyFont="1" applyFill="1" applyAlignment="1">
      <alignment horizontal="right"/>
    </xf>
    <xf numFmtId="0" fontId="2" fillId="0" borderId="0" xfId="1" applyFont="1" applyAlignment="1">
      <alignment horizontal="right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shrinkToFit="1"/>
    </xf>
    <xf numFmtId="0" fontId="3" fillId="0" borderId="1" xfId="1" applyFont="1" applyBorder="1" applyAlignment="1">
      <alignment horizontal="left" vertical="center" shrinkToFit="1"/>
    </xf>
    <xf numFmtId="0" fontId="4" fillId="0" borderId="1" xfId="1" applyFont="1" applyBorder="1" applyAlignment="1">
      <alignment horizontal="justify" vertical="center" shrinkToFit="1"/>
    </xf>
    <xf numFmtId="164" fontId="3" fillId="0" borderId="1" xfId="1" applyNumberFormat="1" applyFont="1" applyBorder="1" applyAlignment="1">
      <alignment vertical="center" shrinkToFit="1"/>
    </xf>
    <xf numFmtId="0" fontId="2" fillId="0" borderId="1" xfId="1" applyFont="1" applyBorder="1" applyAlignment="1">
      <alignment horizontal="left" vertical="top" shrinkToFit="1"/>
    </xf>
    <xf numFmtId="0" fontId="3" fillId="0" borderId="1" xfId="1" applyFont="1" applyBorder="1" applyAlignment="1">
      <alignment horizontal="justify" vertical="top" shrinkToFit="1"/>
    </xf>
    <xf numFmtId="164" fontId="3" fillId="0" borderId="1" xfId="1" applyNumberFormat="1" applyFont="1" applyBorder="1" applyAlignment="1">
      <alignment shrinkToFit="1"/>
    </xf>
    <xf numFmtId="0" fontId="2" fillId="0" borderId="1" xfId="1" applyFont="1" applyFill="1" applyBorder="1" applyAlignment="1">
      <alignment horizontal="left" vertical="top" shrinkToFit="1"/>
    </xf>
    <xf numFmtId="164" fontId="2" fillId="0" borderId="1" xfId="1" applyNumberFormat="1" applyFont="1" applyFill="1" applyBorder="1" applyAlignment="1">
      <alignment shrinkToFit="1"/>
    </xf>
    <xf numFmtId="0" fontId="3" fillId="0" borderId="1" xfId="1" applyFont="1" applyFill="1" applyBorder="1" applyAlignment="1">
      <alignment horizontal="left" vertical="top" shrinkToFit="1"/>
    </xf>
    <xf numFmtId="49" fontId="3" fillId="0" borderId="1" xfId="2" applyNumberFormat="1" applyFont="1" applyFill="1" applyBorder="1" applyAlignment="1">
      <alignment horizontal="left" vertical="center" shrinkToFit="1"/>
    </xf>
    <xf numFmtId="164" fontId="3" fillId="0" borderId="1" xfId="1" applyNumberFormat="1" applyFont="1" applyFill="1" applyBorder="1" applyAlignment="1">
      <alignment shrinkToFit="1"/>
    </xf>
    <xf numFmtId="0" fontId="2" fillId="0" borderId="1" xfId="1" applyFont="1" applyFill="1" applyBorder="1" applyAlignment="1">
      <alignment horizontal="left" vertical="center" shrinkToFit="1"/>
    </xf>
    <xf numFmtId="0" fontId="3" fillId="0" borderId="1" xfId="1" applyFont="1" applyFill="1" applyBorder="1" applyAlignment="1">
      <alignment horizontal="left" vertical="center" shrinkToFit="1"/>
    </xf>
    <xf numFmtId="0" fontId="2" fillId="0" borderId="1" xfId="1" applyFont="1" applyFill="1" applyBorder="1" applyAlignment="1">
      <alignment horizontal="justify" vertical="top" shrinkToFit="1"/>
    </xf>
    <xf numFmtId="0" fontId="3" fillId="0" borderId="1" xfId="1" applyFont="1" applyFill="1" applyBorder="1" applyAlignment="1">
      <alignment horizontal="justify" vertical="top" shrinkToFit="1"/>
    </xf>
    <xf numFmtId="1" fontId="2" fillId="0" borderId="1" xfId="1" applyNumberFormat="1" applyFont="1" applyFill="1" applyBorder="1" applyAlignment="1">
      <alignment horizontal="left" vertical="top" shrinkToFit="1"/>
    </xf>
    <xf numFmtId="49" fontId="2" fillId="0" borderId="1" xfId="1" applyNumberFormat="1" applyFont="1" applyFill="1" applyBorder="1" applyAlignment="1">
      <alignment vertical="top" shrinkToFit="1"/>
    </xf>
    <xf numFmtId="0" fontId="5" fillId="0" borderId="1" xfId="1" applyFont="1" applyFill="1" applyBorder="1" applyAlignment="1">
      <alignment horizontal="left" vertical="top" shrinkToFit="1"/>
    </xf>
    <xf numFmtId="0" fontId="4" fillId="0" borderId="1" xfId="1" applyFont="1" applyFill="1" applyBorder="1" applyAlignment="1">
      <alignment horizontal="justify" vertical="top" shrinkToFit="1"/>
    </xf>
    <xf numFmtId="0" fontId="2" fillId="0" borderId="1" xfId="1" applyFont="1" applyFill="1" applyBorder="1" applyAlignment="1">
      <alignment vertical="top" shrinkToFit="1"/>
    </xf>
    <xf numFmtId="164" fontId="2" fillId="0" borderId="1" xfId="1" applyNumberFormat="1" applyFont="1" applyFill="1" applyBorder="1" applyAlignment="1">
      <alignment horizontal="right" vertical="center" shrinkToFit="1"/>
    </xf>
    <xf numFmtId="0" fontId="3" fillId="0" borderId="2" xfId="1" applyFont="1" applyFill="1" applyBorder="1" applyAlignment="1">
      <alignment horizontal="center" shrinkToFit="1"/>
    </xf>
    <xf numFmtId="0" fontId="3" fillId="0" borderId="3" xfId="1" applyFont="1" applyFill="1" applyBorder="1" applyAlignment="1">
      <alignment horizontal="center" shrinkToFit="1"/>
    </xf>
    <xf numFmtId="49" fontId="6" fillId="0" borderId="1" xfId="2" applyNumberFormat="1" applyFont="1" applyFill="1" applyBorder="1" applyAlignment="1">
      <alignment horizontal="left" vertical="center" shrinkToFit="1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0" fillId="0" borderId="0" xfId="0" applyFill="1"/>
    <xf numFmtId="164" fontId="2" fillId="3" borderId="1" xfId="1" applyNumberFormat="1" applyFont="1" applyFill="1" applyBorder="1" applyAlignment="1">
      <alignment shrinkToFit="1"/>
    </xf>
    <xf numFmtId="164" fontId="0" fillId="0" borderId="0" xfId="0" applyNumberFormat="1"/>
  </cellXfs>
  <cellStyles count="3">
    <cellStyle name="Обычный" xfId="0" builtinId="0"/>
    <cellStyle name="Обычный 3" xfId="1"/>
    <cellStyle name="Обычный_Лист1" xfId="2"/>
  </cellStyles>
  <dxfs count="0"/>
  <tableStyles count="0" defaultTableStyle="TableStyleMedium2" defaultPivotStyle="PivotStyleMedium9"/>
  <colors>
    <mruColors>
      <color rgb="FFFFFFB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56"/>
  <sheetViews>
    <sheetView tabSelected="1" topLeftCell="A42" workbookViewId="0">
      <selection activeCell="D55" sqref="D55:D57"/>
    </sheetView>
  </sheetViews>
  <sheetFormatPr defaultRowHeight="15"/>
  <cols>
    <col min="1" max="1" width="27.42578125" customWidth="1"/>
    <col min="2" max="2" width="61.28515625" customWidth="1"/>
    <col min="3" max="3" width="18.85546875" customWidth="1"/>
  </cols>
  <sheetData>
    <row r="1" spans="1:4">
      <c r="A1" s="1"/>
      <c r="B1" s="35" t="s">
        <v>0</v>
      </c>
      <c r="C1" s="35"/>
      <c r="D1" s="35"/>
    </row>
    <row r="2" spans="1:4">
      <c r="A2" s="1"/>
      <c r="B2" s="35" t="s">
        <v>1</v>
      </c>
      <c r="C2" s="35"/>
      <c r="D2" s="35"/>
    </row>
    <row r="3" spans="1:4">
      <c r="A3" s="1"/>
      <c r="B3" s="35" t="s">
        <v>2</v>
      </c>
      <c r="C3" s="35"/>
      <c r="D3" s="35"/>
    </row>
    <row r="4" spans="1:4">
      <c r="A4" s="1"/>
      <c r="B4" s="35" t="s">
        <v>3</v>
      </c>
      <c r="C4" s="35"/>
      <c r="D4" s="35"/>
    </row>
    <row r="5" spans="1:4">
      <c r="A5" s="1"/>
      <c r="B5" s="1"/>
      <c r="C5" s="2" t="s">
        <v>83</v>
      </c>
      <c r="D5" s="2"/>
    </row>
    <row r="6" spans="1:4">
      <c r="A6" s="1"/>
      <c r="B6" s="2"/>
      <c r="C6" s="2"/>
      <c r="D6" s="1"/>
    </row>
    <row r="7" spans="1:4">
      <c r="A7" s="34" t="s">
        <v>4</v>
      </c>
      <c r="B7" s="34"/>
      <c r="C7" s="34"/>
      <c r="D7" s="3"/>
    </row>
    <row r="8" spans="1:4">
      <c r="A8" s="4"/>
      <c r="B8" s="4"/>
      <c r="C8" s="4"/>
      <c r="D8" s="3"/>
    </row>
    <row r="9" spans="1:4">
      <c r="A9" s="5"/>
      <c r="B9" s="3"/>
      <c r="C9" s="6" t="s">
        <v>5</v>
      </c>
      <c r="D9" s="3"/>
    </row>
    <row r="10" spans="1:4">
      <c r="A10" s="34" t="s">
        <v>6</v>
      </c>
      <c r="B10" s="34"/>
      <c r="C10" s="34"/>
      <c r="D10" s="3"/>
    </row>
    <row r="11" spans="1:4">
      <c r="A11" s="5"/>
      <c r="B11" s="6"/>
      <c r="C11" s="7" t="s">
        <v>7</v>
      </c>
      <c r="D11" s="3"/>
    </row>
    <row r="12" spans="1:4" ht="38.25">
      <c r="A12" s="8" t="s">
        <v>8</v>
      </c>
      <c r="B12" s="8" t="s">
        <v>9</v>
      </c>
      <c r="C12" s="9" t="s">
        <v>10</v>
      </c>
      <c r="D12" s="3"/>
    </row>
    <row r="13" spans="1:4">
      <c r="A13" s="10" t="s">
        <v>11</v>
      </c>
      <c r="B13" s="11" t="s">
        <v>12</v>
      </c>
      <c r="C13" s="12">
        <f>C14+C16+C18+C23+C25+C33+C34</f>
        <v>6881.6399999999994</v>
      </c>
      <c r="D13" s="3"/>
    </row>
    <row r="14" spans="1:4">
      <c r="A14" s="13" t="s">
        <v>13</v>
      </c>
      <c r="B14" s="14" t="s">
        <v>14</v>
      </c>
      <c r="C14" s="15">
        <f>C15</f>
        <v>1598.5</v>
      </c>
      <c r="D14" s="3"/>
    </row>
    <row r="15" spans="1:4" ht="23.25">
      <c r="A15" s="16" t="s">
        <v>15</v>
      </c>
      <c r="B15" s="33" t="s">
        <v>16</v>
      </c>
      <c r="C15" s="37">
        <f>1435+163.5</f>
        <v>1598.5</v>
      </c>
      <c r="D15" s="3"/>
    </row>
    <row r="16" spans="1:4">
      <c r="A16" s="18" t="s">
        <v>17</v>
      </c>
      <c r="B16" s="19" t="s">
        <v>18</v>
      </c>
      <c r="C16" s="20">
        <v>0</v>
      </c>
      <c r="D16" s="3"/>
    </row>
    <row r="17" spans="1:4">
      <c r="A17" s="21" t="s">
        <v>19</v>
      </c>
      <c r="B17" s="21" t="s">
        <v>20</v>
      </c>
      <c r="C17" s="17">
        <v>137.5</v>
      </c>
      <c r="D17" s="3"/>
    </row>
    <row r="18" spans="1:4">
      <c r="A18" s="21" t="s">
        <v>21</v>
      </c>
      <c r="B18" s="22" t="s">
        <v>22</v>
      </c>
      <c r="C18" s="20">
        <v>745.1</v>
      </c>
      <c r="D18" s="3"/>
    </row>
    <row r="19" spans="1:4" ht="63.75">
      <c r="A19" s="21" t="s">
        <v>23</v>
      </c>
      <c r="B19" s="23" t="s">
        <v>24</v>
      </c>
      <c r="C19" s="17">
        <v>275.7</v>
      </c>
      <c r="D19" s="3"/>
    </row>
    <row r="20" spans="1:4" ht="76.5">
      <c r="A20" s="21" t="s">
        <v>25</v>
      </c>
      <c r="B20" s="23" t="s">
        <v>26</v>
      </c>
      <c r="C20" s="17">
        <v>2.2000000000000002</v>
      </c>
      <c r="D20" s="3"/>
    </row>
    <row r="21" spans="1:4" ht="63.75">
      <c r="A21" s="21" t="s">
        <v>27</v>
      </c>
      <c r="B21" s="23" t="s">
        <v>28</v>
      </c>
      <c r="C21" s="17">
        <v>511.9</v>
      </c>
      <c r="D21" s="3"/>
    </row>
    <row r="22" spans="1:4" ht="63.75">
      <c r="A22" s="21" t="s">
        <v>29</v>
      </c>
      <c r="B22" s="23" t="s">
        <v>30</v>
      </c>
      <c r="C22" s="17">
        <v>-44.7</v>
      </c>
      <c r="D22" s="3"/>
    </row>
    <row r="23" spans="1:4">
      <c r="A23" s="22" t="s">
        <v>31</v>
      </c>
      <c r="B23" s="22" t="s">
        <v>18</v>
      </c>
      <c r="C23" s="20">
        <v>137.5</v>
      </c>
      <c r="D23" s="3"/>
    </row>
    <row r="24" spans="1:4">
      <c r="A24" s="21" t="s">
        <v>19</v>
      </c>
      <c r="B24" s="21" t="s">
        <v>20</v>
      </c>
      <c r="C24" s="17">
        <v>137.5</v>
      </c>
      <c r="D24" s="3"/>
    </row>
    <row r="25" spans="1:4">
      <c r="A25" s="18" t="s">
        <v>32</v>
      </c>
      <c r="B25" s="24" t="s">
        <v>33</v>
      </c>
      <c r="C25" s="20">
        <v>3751.2</v>
      </c>
      <c r="D25" s="3"/>
    </row>
    <row r="26" spans="1:4">
      <c r="A26" s="16" t="s">
        <v>34</v>
      </c>
      <c r="B26" s="23" t="s">
        <v>35</v>
      </c>
      <c r="C26" s="17">
        <v>348</v>
      </c>
      <c r="D26" s="3"/>
    </row>
    <row r="27" spans="1:4" ht="38.25">
      <c r="A27" s="16" t="s">
        <v>36</v>
      </c>
      <c r="B27" s="23" t="s">
        <v>37</v>
      </c>
      <c r="C27" s="17">
        <f>348+307</f>
        <v>655</v>
      </c>
      <c r="D27" s="3"/>
    </row>
    <row r="28" spans="1:4">
      <c r="A28" s="16" t="s">
        <v>38</v>
      </c>
      <c r="B28" s="23" t="s">
        <v>39</v>
      </c>
      <c r="C28" s="17">
        <f>C29+C31</f>
        <v>3403.2</v>
      </c>
      <c r="D28" s="3"/>
    </row>
    <row r="29" spans="1:4">
      <c r="A29" s="16" t="s">
        <v>40</v>
      </c>
      <c r="B29" s="23" t="s">
        <v>41</v>
      </c>
      <c r="C29" s="17">
        <v>2155</v>
      </c>
      <c r="D29" s="3"/>
    </row>
    <row r="30" spans="1:4" ht="25.5">
      <c r="A30" s="16" t="s">
        <v>42</v>
      </c>
      <c r="B30" s="23" t="s">
        <v>43</v>
      </c>
      <c r="C30" s="37">
        <f>2155-307</f>
        <v>1848</v>
      </c>
      <c r="D30" s="3"/>
    </row>
    <row r="31" spans="1:4">
      <c r="A31" s="16" t="s">
        <v>44</v>
      </c>
      <c r="B31" s="23" t="s">
        <v>45</v>
      </c>
      <c r="C31" s="17">
        <v>1248.2</v>
      </c>
      <c r="D31" s="3"/>
    </row>
    <row r="32" spans="1:4" ht="25.5">
      <c r="A32" s="16" t="s">
        <v>46</v>
      </c>
      <c r="B32" s="23" t="s">
        <v>47</v>
      </c>
      <c r="C32" s="17">
        <v>1248.2</v>
      </c>
      <c r="D32" s="3"/>
    </row>
    <row r="33" spans="1:4">
      <c r="A33" s="25">
        <v>1080402001000100</v>
      </c>
      <c r="B33" s="26" t="s">
        <v>48</v>
      </c>
      <c r="C33" s="17">
        <v>0</v>
      </c>
      <c r="D33" s="3"/>
    </row>
    <row r="34" spans="1:4">
      <c r="A34" s="18" t="s">
        <v>49</v>
      </c>
      <c r="B34" s="18" t="s">
        <v>50</v>
      </c>
      <c r="C34" s="20">
        <f>C35+C38</f>
        <v>649.34</v>
      </c>
      <c r="D34" s="3"/>
    </row>
    <row r="35" spans="1:4" ht="51">
      <c r="A35" s="16" t="s">
        <v>51</v>
      </c>
      <c r="B35" s="23" t="s">
        <v>52</v>
      </c>
      <c r="C35" s="17">
        <v>203.6</v>
      </c>
      <c r="D35" s="3"/>
    </row>
    <row r="36" spans="1:4" ht="51">
      <c r="A36" s="16" t="s">
        <v>53</v>
      </c>
      <c r="B36" s="23" t="s">
        <v>54</v>
      </c>
      <c r="C36" s="17">
        <v>203.6</v>
      </c>
      <c r="D36" s="3"/>
    </row>
    <row r="37" spans="1:4" ht="51">
      <c r="A37" s="16" t="s">
        <v>55</v>
      </c>
      <c r="B37" s="23" t="s">
        <v>54</v>
      </c>
      <c r="C37" s="17">
        <v>203.6</v>
      </c>
      <c r="D37" s="3"/>
    </row>
    <row r="38" spans="1:4" ht="25.5">
      <c r="A38" s="16" t="s">
        <v>56</v>
      </c>
      <c r="B38" s="23" t="s">
        <v>57</v>
      </c>
      <c r="C38" s="17">
        <f>C39+C41</f>
        <v>445.74</v>
      </c>
      <c r="D38" s="3"/>
    </row>
    <row r="39" spans="1:4" ht="25.5">
      <c r="A39" s="16" t="s">
        <v>58</v>
      </c>
      <c r="B39" s="23" t="s">
        <v>57</v>
      </c>
      <c r="C39" s="17">
        <f>C40</f>
        <v>0</v>
      </c>
      <c r="D39" s="3"/>
    </row>
    <row r="40" spans="1:4" ht="25.5">
      <c r="A40" s="16" t="s">
        <v>59</v>
      </c>
      <c r="B40" s="23" t="s">
        <v>57</v>
      </c>
      <c r="C40" s="37">
        <v>0</v>
      </c>
      <c r="D40" s="3"/>
    </row>
    <row r="41" spans="1:4">
      <c r="A41" s="16" t="s">
        <v>60</v>
      </c>
      <c r="B41" s="23" t="s">
        <v>61</v>
      </c>
      <c r="C41" s="17">
        <v>445.74</v>
      </c>
      <c r="D41" s="5"/>
    </row>
    <row r="42" spans="1:4" ht="25.5">
      <c r="A42" s="16" t="s">
        <v>62</v>
      </c>
      <c r="B42" s="23" t="s">
        <v>63</v>
      </c>
      <c r="C42" s="17">
        <v>0</v>
      </c>
      <c r="D42" s="3"/>
    </row>
    <row r="43" spans="1:4">
      <c r="A43" s="18" t="s">
        <v>64</v>
      </c>
      <c r="B43" s="24" t="s">
        <v>65</v>
      </c>
      <c r="C43" s="20">
        <f>C44</f>
        <v>10544.5</v>
      </c>
      <c r="D43" s="3"/>
    </row>
    <row r="44" spans="1:4" ht="25.5">
      <c r="A44" s="18" t="s">
        <v>66</v>
      </c>
      <c r="B44" s="24" t="s">
        <v>67</v>
      </c>
      <c r="C44" s="20">
        <f>C45+C49+C52+C50+C48+C51</f>
        <v>10544.5</v>
      </c>
      <c r="D44" s="3"/>
    </row>
    <row r="45" spans="1:4" ht="27">
      <c r="A45" s="27" t="s">
        <v>68</v>
      </c>
      <c r="B45" s="28" t="s">
        <v>69</v>
      </c>
      <c r="C45" s="17">
        <v>5884.1</v>
      </c>
      <c r="D45" s="3"/>
    </row>
    <row r="46" spans="1:4" ht="25.5">
      <c r="A46" s="29" t="s">
        <v>70</v>
      </c>
      <c r="B46" s="23" t="s">
        <v>71</v>
      </c>
      <c r="C46" s="17">
        <v>5884.1</v>
      </c>
      <c r="D46" s="3"/>
    </row>
    <row r="47" spans="1:4" s="36" customFormat="1">
      <c r="A47" s="21" t="s">
        <v>72</v>
      </c>
      <c r="B47" s="21" t="s">
        <v>73</v>
      </c>
      <c r="C47" s="30">
        <v>0</v>
      </c>
      <c r="D47" s="5"/>
    </row>
    <row r="48" spans="1:4" s="36" customFormat="1" ht="25.5">
      <c r="A48" s="29" t="s">
        <v>74</v>
      </c>
      <c r="B48" s="23" t="s">
        <v>75</v>
      </c>
      <c r="C48" s="17">
        <v>224.3</v>
      </c>
      <c r="D48" s="5"/>
    </row>
    <row r="49" spans="1:4" s="36" customFormat="1" ht="25.5">
      <c r="A49" s="29" t="s">
        <v>76</v>
      </c>
      <c r="B49" s="23" t="s">
        <v>77</v>
      </c>
      <c r="C49" s="17">
        <v>0.1</v>
      </c>
      <c r="D49" s="5"/>
    </row>
    <row r="50" spans="1:4" s="36" customFormat="1" ht="63.75">
      <c r="A50" s="29" t="s">
        <v>78</v>
      </c>
      <c r="B50" s="23" t="s">
        <v>79</v>
      </c>
      <c r="C50" s="37">
        <f>3734.1+77.6</f>
        <v>3811.7</v>
      </c>
      <c r="D50" s="5"/>
    </row>
    <row r="51" spans="1:4" s="36" customFormat="1" ht="25.5">
      <c r="A51" s="29" t="s">
        <v>78</v>
      </c>
      <c r="B51" s="23" t="s">
        <v>80</v>
      </c>
      <c r="C51" s="17">
        <v>600</v>
      </c>
      <c r="D51" s="5"/>
    </row>
    <row r="52" spans="1:4" s="36" customFormat="1" ht="38.25">
      <c r="A52" s="29" t="s">
        <v>78</v>
      </c>
      <c r="B52" s="23" t="s">
        <v>82</v>
      </c>
      <c r="C52" s="17">
        <v>24.3</v>
      </c>
      <c r="D52" s="5"/>
    </row>
    <row r="53" spans="1:4" s="36" customFormat="1">
      <c r="A53" s="31" t="s">
        <v>81</v>
      </c>
      <c r="B53" s="32"/>
      <c r="C53" s="20">
        <f>C43+C13</f>
        <v>17426.14</v>
      </c>
      <c r="D53" s="5"/>
    </row>
    <row r="54" spans="1:4" s="36" customFormat="1"/>
    <row r="55" spans="1:4" s="36" customFormat="1"/>
    <row r="56" spans="1:4">
      <c r="D56" s="38"/>
    </row>
  </sheetData>
  <mergeCells count="6">
    <mergeCell ref="A10:C10"/>
    <mergeCell ref="B1:D1"/>
    <mergeCell ref="B2:D2"/>
    <mergeCell ref="B3:D3"/>
    <mergeCell ref="B4:D4"/>
    <mergeCell ref="A7:C7"/>
  </mergeCells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2018-12-27T12:12:18Z</dcterms:modified>
</cp:coreProperties>
</file>