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1"/>
  </bookViews>
  <sheets>
    <sheet name="доходы" sheetId="5" r:id="rId1"/>
    <sheet name="расходы" sheetId="4" r:id="rId2"/>
    <sheet name="источники" sheetId="3" r:id="rId3"/>
  </sheets>
  <definedNames>
    <definedName name="Date">источники!#REF!</definedName>
    <definedName name="Dohod">источники!#REF!</definedName>
    <definedName name="ghs">источники!#REF!</definedName>
    <definedName name="Table">#REF!</definedName>
    <definedName name="Table1">источники!#REF!</definedName>
    <definedName name="Table2">#REF!</definedName>
    <definedName name="Table3">#REF!</definedName>
    <definedName name="ввавы">источники!#REF!</definedName>
    <definedName name="Глав_бух">#REF!</definedName>
    <definedName name="Дата">источники!$A$4</definedName>
    <definedName name="_xlnm.Print_Titles" localSheetId="2">источники!#REF!</definedName>
    <definedName name="Наим_бюджета">источники!$A$6</definedName>
    <definedName name="Рук_фин_экон_службы">#REF!</definedName>
    <definedName name="Руководитель">#REF!</definedName>
    <definedName name="Таблица_доходов">источники!#REF!</definedName>
    <definedName name="Таблица1">источники!#REF!</definedName>
    <definedName name="Таблица2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D12" i="4"/>
  <c r="E15" i="3" s="1"/>
  <c r="E16" i="4"/>
  <c r="E12" i="5"/>
  <c r="F24"/>
  <c r="F19"/>
  <c r="F18"/>
  <c r="F15"/>
  <c r="D12"/>
  <c r="D14" i="3" s="1"/>
  <c r="F13" i="5"/>
  <c r="F23"/>
  <c r="F22"/>
  <c r="F21"/>
  <c r="F17"/>
  <c r="F16"/>
  <c r="E20" i="4"/>
  <c r="C12"/>
  <c r="D15" i="3" s="1"/>
  <c r="E15" i="4"/>
  <c r="E24"/>
  <c r="E23"/>
  <c r="E22"/>
  <c r="E21"/>
  <c r="E19"/>
  <c r="E18"/>
  <c r="E17"/>
  <c r="E14"/>
  <c r="E13"/>
  <c r="E12" l="1"/>
  <c r="F15" i="3"/>
  <c r="F14" i="5"/>
  <c r="F12"/>
  <c r="E14" i="3"/>
  <c r="F14" s="1"/>
  <c r="D13"/>
  <c r="D11" s="1"/>
  <c r="E13" l="1"/>
  <c r="E11" s="1"/>
</calcChain>
</file>

<file path=xl/sharedStrings.xml><?xml version="1.0" encoding="utf-8"?>
<sst xmlns="http://schemas.openxmlformats.org/spreadsheetml/2006/main" count="112" uniqueCount="86">
  <si>
    <t>4</t>
  </si>
  <si>
    <t xml:space="preserve"> Наименование показателя</t>
  </si>
  <si>
    <t>5</t>
  </si>
  <si>
    <t>6</t>
  </si>
  <si>
    <t>Утвержденные бюджетные назначения</t>
  </si>
  <si>
    <t>Код дохода по бюджетной классификации</t>
  </si>
  <si>
    <t>Код стро-ки</t>
  </si>
  <si>
    <t/>
  </si>
  <si>
    <t>Доходы бюджета - Всего</t>
  </si>
  <si>
    <t>000 8 50 00000 00 0000 000</t>
  </si>
  <si>
    <t>-</t>
  </si>
  <si>
    <t xml:space="preserve">  </t>
  </si>
  <si>
    <t>Код расхода по бюджетной классификации</t>
  </si>
  <si>
    <t>Расходы бюджета - всего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</si>
  <si>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</si>
  <si>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</si>
  <si>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</si>
  <si>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</si>
  <si>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Другие общегосударственные вопросы</t>
  </si>
  <si>
    <t>000 0113</t>
  </si>
  <si>
    <t>Мобилизационная и вневойсковая подготовка</t>
  </si>
  <si>
    <t>000 0203</t>
  </si>
  <si>
    <t>Защита населения и территории от чрезвычайных ситуаций природного и техногенного характера, гражданская оборона</t>
  </si>
  <si>
    <t>000 0309</t>
  </si>
  <si>
    <t>Коммунальное хозяйство</t>
  </si>
  <si>
    <t>000 0502</t>
  </si>
  <si>
    <t>Благоустройство</t>
  </si>
  <si>
    <t>000 0503</t>
  </si>
  <si>
    <t>Культура</t>
  </si>
  <si>
    <t>000 0801</t>
  </si>
  <si>
    <t>Пенсионное обеспечение</t>
  </si>
  <si>
    <t>000 1001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</si>
  <si>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</si>
  <si>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</si>
  <si>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бюджетов - всего</t>
  </si>
  <si>
    <t>500</t>
  </si>
  <si>
    <t>ИСТОЧНИКИ ВНУТРЕННЕГО ФИНАНСИРОВАНИЯ ДЕФИЦИТОВ  БЮДЖЕТОВ</t>
  </si>
  <si>
    <t>520</t>
  </si>
  <si>
    <t>000 01 00 00 00 00 0000 000</t>
  </si>
  <si>
    <t>Изменение остатков средств на счетах по учету  средств бюджета</t>
  </si>
  <si>
    <t>700</t>
  </si>
  <si>
    <t>000 01 05 00 00 00 0000 000</t>
  </si>
  <si>
    <t>710</t>
  </si>
  <si>
    <t>Увеличение прочих остатков денежных средств  бюджетов поселений</t>
  </si>
  <si>
    <t>000 01 05 02 01 10 0000 510</t>
  </si>
  <si>
    <t>720</t>
  </si>
  <si>
    <t>Уменьшение прочих остатков денежных средств  бюджетов поселений</t>
  </si>
  <si>
    <t>000 01 05 02 01 10 0000 610</t>
  </si>
  <si>
    <t>Ожидаемое исполнение</t>
  </si>
  <si>
    <t>% исполнения</t>
  </si>
  <si>
    <t>1. ДОХОДЫ</t>
  </si>
  <si>
    <r>
      <t xml:space="preserve">                          2.</t>
    </r>
    <r>
      <rPr>
        <i/>
        <sz val="11"/>
        <rFont val="Arial Cyr"/>
        <charset val="204"/>
      </rPr>
      <t xml:space="preserve"> Расходы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</si>
  <si>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</si>
  <si>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</si>
  <si>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Исполнено</t>
  </si>
  <si>
    <t>10</t>
  </si>
  <si>
    <t>000 0409</t>
  </si>
  <si>
    <t>Дорожное хозяйство (дорожные фонды)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</si>
  <si>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</si>
  <si>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</si>
  <si>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</si>
  <si>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</si>
  <si>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 xml:space="preserve">Налог на доходы физических лиц 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</si>
  <si>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</si>
  <si>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</t>
  </si>
  <si>
    <t xml:space="preserve">Земельный налог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</si>
  <si>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</t>
  </si>
  <si>
    <t>000 1 01 02000 01 0000 110</t>
  </si>
  <si>
    <t>000 1 03 02200 01 0000 110</t>
  </si>
  <si>
    <t>000 1 06 01000 00 0000 110</t>
  </si>
  <si>
    <t>000 1 06 06000 00 0000 110</t>
  </si>
  <si>
    <t>000 1 11 05000 00 0000 120</t>
  </si>
  <si>
    <t>000 2 02 01001 10 0000 151</t>
  </si>
  <si>
    <t>000 2 02 03024 10 0000 151</t>
  </si>
  <si>
    <t>000 2 02 04999 10 0000 151</t>
  </si>
  <si>
    <t>Ожидаемое исполнение бюджета за 2018год</t>
  </si>
  <si>
    <t>администрация Быстровского сельсовета Искитимского района Новосибирской области</t>
  </si>
  <si>
    <t>000 2 02 35115 10 0000 151</t>
  </si>
  <si>
    <t>Единый сельскохозяйственный налог</t>
  </si>
  <si>
    <t>000 1 05 03000 01 0000 110</t>
  </si>
  <si>
    <t xml:space="preserve">Доходы, от компенсации затрат государства  </t>
  </si>
  <si>
    <t>000 1 13 02000 00 0000 130</t>
  </si>
  <si>
    <t>000 1 17 01000 00 0000 180</t>
  </si>
  <si>
    <t>Невыясненные поступления</t>
  </si>
  <si>
    <t>Резервный фонд</t>
  </si>
  <si>
    <t>000 0111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</si>
</sst>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i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i/>
      <sz val="11"/>
      <name val="Arial Cyr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49" fontId="0" fillId="0" borderId="0" xfId="0" applyNumberFormat="1" applyBorder="1" applyAlignment="1">
      <alignment horizontal="left"/>
    </xf>
    <xf numFmtId="49" fontId="2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4" fillId="0" borderId="8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right" vertical="center" wrapText="1"/>
    </xf>
    <xf numFmtId="49" fontId="4" fillId="0" borderId="9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9" fontId="4" fillId="0" borderId="13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 applyBorder="1" applyAlignment="1">
      <alignment horizontal="center"/>
    </xf>
    <xf numFmtId="0" fontId="0" fillId="0" borderId="15" xfId="0" applyBorder="1"/>
    <xf numFmtId="0" fontId="0" fillId="0" borderId="8" xfId="0" applyBorder="1"/>
    <xf numFmtId="49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/>
    <xf numFmtId="0" fontId="0" fillId="0" borderId="9" xfId="0" applyBorder="1"/>
    <xf numFmtId="0" fontId="0" fillId="0" borderId="15" xfId="0" applyBorder="1" applyAlignment="1"/>
    <xf numFmtId="0" fontId="0" fillId="0" borderId="7" xfId="0" applyBorder="1" applyAlignment="1"/>
    <xf numFmtId="49" fontId="2" fillId="0" borderId="19" xfId="0" applyNumberFormat="1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962025</xdr:colOff>
      <xdr:row>15</xdr:row>
      <xdr:rowOff>0</xdr:rowOff>
    </xdr:from>
    <xdr:to>
      <xdr:col>3</xdr:col>
      <xdr:colOff>962025</xdr:colOff>
      <xdr:row>15</xdr:row>
      <xdr:rowOff>0</xdr:rowOff>
    </xdr:to>
    <xdr:sp macro="" textlink="">
      <xdr:nvSpPr>
        <xdr:cNvPr id="1031" name="Line 6"/>
        <xdr:cNvSpPr>
          <a:spLocks noChangeShapeType="1"/>
        </xdr:cNvSpPr>
      </xdr:nvSpPr>
      <xdr:spPr bwMode="auto">
        <a:xfrm flipV="1">
          <a:off x="3581400" y="3543300"/>
          <a:ext cx="116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962025</xdr:colOff>
      <xdr:row>15</xdr:row>
      <xdr:rowOff>0</xdr:rowOff>
    </xdr:from>
    <xdr:to>
      <xdr:col>3</xdr:col>
      <xdr:colOff>933450</xdr:colOff>
      <xdr:row>15</xdr:row>
      <xdr:rowOff>0</xdr:rowOff>
    </xdr:to>
    <xdr:sp macro="" textlink="">
      <xdr:nvSpPr>
        <xdr:cNvPr id="1032" name="Line 7"/>
        <xdr:cNvSpPr>
          <a:spLocks noChangeShapeType="1"/>
        </xdr:cNvSpPr>
      </xdr:nvSpPr>
      <xdr:spPr bwMode="auto">
        <a:xfrm>
          <a:off x="3581400" y="3543300"/>
          <a:ext cx="116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1000125</xdr:colOff>
      <xdr:row>15</xdr:row>
      <xdr:rowOff>0</xdr:rowOff>
    </xdr:from>
    <xdr:to>
      <xdr:col>3</xdr:col>
      <xdr:colOff>885825</xdr:colOff>
      <xdr:row>15</xdr:row>
      <xdr:rowOff>0</xdr:rowOff>
    </xdr:to>
    <xdr:sp macro="" textlink="">
      <xdr:nvSpPr>
        <xdr:cNvPr id="1033" name="Line 7"/>
        <xdr:cNvSpPr>
          <a:spLocks noChangeShapeType="1"/>
        </xdr:cNvSpPr>
      </xdr:nvSpPr>
      <xdr:spPr bwMode="auto">
        <a:xfrm>
          <a:off x="3619500" y="3543300"/>
          <a:ext cx="1095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B30" sqref="B30"/>
    </sheetView>
  </sheetViews>
  <sheetFormatPr defaultRowHeight="12.75"/>
  <cols>
    <col min="1" max="1" width="35.7109375" style="2" customWidth="1"/>
    <col min="2" max="2" width="5" style="2" customWidth="1"/>
    <col min="3" max="3" width="18.5703125" style="1" customWidth="1"/>
    <col min="4" max="4" width="12.7109375" style="1" customWidth="1"/>
    <col min="5" max="5" width="14.7109375" customWidth="1"/>
  </cols>
  <sheetData>
    <row r="1" spans="1:6" ht="15">
      <c r="A1" s="41" t="s">
        <v>75</v>
      </c>
      <c r="B1" s="41"/>
      <c r="C1" s="41"/>
      <c r="D1" s="41"/>
      <c r="E1" s="41"/>
    </row>
    <row r="2" spans="1:6">
      <c r="A2" s="42" t="s">
        <v>76</v>
      </c>
      <c r="B2" s="42"/>
      <c r="C2" s="42"/>
      <c r="D2" s="42"/>
      <c r="E2" s="42"/>
    </row>
    <row r="3" spans="1:6" ht="13.5" thickBot="1">
      <c r="A3" s="43" t="s">
        <v>50</v>
      </c>
      <c r="B3" s="43"/>
      <c r="C3" s="43"/>
      <c r="D3" s="43"/>
      <c r="E3" s="43"/>
    </row>
    <row r="4" spans="1:6" ht="12.75" customHeight="1">
      <c r="A4" s="39" t="s">
        <v>1</v>
      </c>
      <c r="B4" s="39" t="s">
        <v>6</v>
      </c>
      <c r="C4" s="39" t="s">
        <v>5</v>
      </c>
      <c r="D4" s="45" t="s">
        <v>4</v>
      </c>
      <c r="E4" s="37" t="s">
        <v>54</v>
      </c>
      <c r="F4" s="37" t="s">
        <v>49</v>
      </c>
    </row>
    <row r="5" spans="1:6" ht="12.75" customHeight="1">
      <c r="A5" s="40"/>
      <c r="B5" s="40"/>
      <c r="C5" s="40"/>
      <c r="D5" s="46"/>
      <c r="E5" s="38"/>
      <c r="F5" s="38"/>
    </row>
    <row r="6" spans="1:6">
      <c r="A6" s="40"/>
      <c r="B6" s="40"/>
      <c r="C6" s="40"/>
      <c r="D6" s="46"/>
      <c r="E6" s="38"/>
      <c r="F6" s="38"/>
    </row>
    <row r="7" spans="1:6">
      <c r="A7" s="40"/>
      <c r="B7" s="40"/>
      <c r="C7" s="40"/>
      <c r="D7" s="46"/>
      <c r="E7" s="38"/>
      <c r="F7" s="38"/>
    </row>
    <row r="8" spans="1:6">
      <c r="A8" s="40"/>
      <c r="B8" s="40"/>
      <c r="C8" s="40"/>
      <c r="D8" s="46"/>
      <c r="E8" s="38"/>
      <c r="F8" s="38"/>
    </row>
    <row r="9" spans="1:6">
      <c r="A9" s="40"/>
      <c r="B9" s="40"/>
      <c r="C9" s="40"/>
      <c r="D9" s="46"/>
      <c r="E9" s="38"/>
      <c r="F9" s="38"/>
    </row>
    <row r="10" spans="1:6">
      <c r="A10" s="40"/>
      <c r="B10" s="40"/>
      <c r="C10" s="40"/>
      <c r="D10" s="46"/>
      <c r="E10" s="44"/>
      <c r="F10" s="38"/>
    </row>
    <row r="11" spans="1:6" ht="13.5" thickBot="1">
      <c r="A11" s="7">
        <v>1</v>
      </c>
      <c r="B11" s="7">
        <v>2</v>
      </c>
      <c r="C11" s="31">
        <v>3</v>
      </c>
      <c r="D11" s="32" t="s">
        <v>0</v>
      </c>
      <c r="E11" s="33" t="s">
        <v>2</v>
      </c>
      <c r="F11" s="34"/>
    </row>
    <row r="12" spans="1:6">
      <c r="A12" s="15" t="s">
        <v>8</v>
      </c>
      <c r="B12" s="29" t="s">
        <v>55</v>
      </c>
      <c r="C12" s="35" t="s">
        <v>9</v>
      </c>
      <c r="D12" s="36">
        <f>SUM(D13:D24)</f>
        <v>16348848</v>
      </c>
      <c r="E12" s="36">
        <f>SUM(E13:E24)</f>
        <v>16348848</v>
      </c>
      <c r="F12" s="36">
        <f>E12/D12*100</f>
        <v>100</v>
      </c>
    </row>
    <row r="13" spans="1:6">
      <c r="A13" s="28" t="s">
        <v>62</v>
      </c>
      <c r="B13" s="30" t="s">
        <v>7</v>
      </c>
      <c r="C13" s="35" t="s">
        <v>67</v>
      </c>
      <c r="D13" s="36">
        <v>1435000</v>
      </c>
      <c r="E13" s="36">
        <v>1435000</v>
      </c>
      <c r="F13" s="36">
        <f t="shared" ref="F13:F24" si="0">E13/D13*100</f>
        <v>100</v>
      </c>
    </row>
    <row r="14" spans="1:6" ht="63" customHeight="1">
      <c r="A14" s="28" t="s">
        <v>63</v>
      </c>
      <c r="B14" s="30" t="s">
        <v>7</v>
      </c>
      <c r="C14" s="35" t="s">
        <v>68</v>
      </c>
      <c r="D14" s="36">
        <v>745100</v>
      </c>
      <c r="E14" s="36">
        <v>745100</v>
      </c>
      <c r="F14" s="36">
        <f t="shared" si="0"/>
        <v>100</v>
      </c>
    </row>
    <row r="15" spans="1:6" ht="20.25" customHeight="1">
      <c r="A15" s="28" t="s">
        <v>78</v>
      </c>
      <c r="B15" s="30" t="s">
        <v>7</v>
      </c>
      <c r="C15" s="35" t="s">
        <v>79</v>
      </c>
      <c r="D15" s="36">
        <v>137500</v>
      </c>
      <c r="E15" s="36">
        <v>137500</v>
      </c>
      <c r="F15" s="36">
        <f t="shared" ref="F15" si="1">E15/D15*100</f>
        <v>100</v>
      </c>
    </row>
    <row r="16" spans="1:6">
      <c r="A16" s="28" t="s">
        <v>64</v>
      </c>
      <c r="B16" s="30" t="s">
        <v>7</v>
      </c>
      <c r="C16" s="35" t="s">
        <v>69</v>
      </c>
      <c r="D16" s="36">
        <v>348000</v>
      </c>
      <c r="E16" s="36">
        <v>348000</v>
      </c>
      <c r="F16" s="36">
        <f t="shared" si="0"/>
        <v>100</v>
      </c>
    </row>
    <row r="17" spans="1:6" ht="20.25" customHeight="1">
      <c r="A17" s="28" t="s">
        <v>65</v>
      </c>
      <c r="B17" s="30" t="s">
        <v>7</v>
      </c>
      <c r="C17" s="35" t="s">
        <v>70</v>
      </c>
      <c r="D17" s="36">
        <v>3403200</v>
      </c>
      <c r="E17" s="36">
        <v>3403200</v>
      </c>
      <c r="F17" s="36">
        <f t="shared" si="0"/>
        <v>100</v>
      </c>
    </row>
    <row r="18" spans="1:6" ht="58.5">
      <c r="A18" s="28" t="s">
        <v>66</v>
      </c>
      <c r="B18" s="30" t="s">
        <v>7</v>
      </c>
      <c r="C18" s="35" t="s">
        <v>71</v>
      </c>
      <c r="D18" s="36">
        <v>203600</v>
      </c>
      <c r="E18" s="36">
        <v>203600</v>
      </c>
      <c r="F18" s="36">
        <f t="shared" ref="F18:F19" si="2">E18/D18*100</f>
        <v>100</v>
      </c>
    </row>
    <row r="19" spans="1:6">
      <c r="A19" s="28" t="s">
        <v>80</v>
      </c>
      <c r="B19" s="30" t="s">
        <v>7</v>
      </c>
      <c r="C19" s="35" t="s">
        <v>81</v>
      </c>
      <c r="D19" s="36">
        <v>609200</v>
      </c>
      <c r="E19" s="36">
        <v>609200</v>
      </c>
      <c r="F19" s="36">
        <f t="shared" si="2"/>
        <v>100</v>
      </c>
    </row>
    <row r="20" spans="1:6">
      <c r="A20" s="28" t="s">
        <v>83</v>
      </c>
      <c r="B20" s="30" t="s">
        <v>7</v>
      </c>
      <c r="C20" s="35" t="s">
        <v>82</v>
      </c>
      <c r="D20" s="36"/>
      <c r="E20" s="36"/>
      <c r="F20" s="36"/>
    </row>
    <row r="21" spans="1:6" ht="19.5">
      <c r="A21" s="28" t="s">
        <v>58</v>
      </c>
      <c r="B21" s="30" t="s">
        <v>7</v>
      </c>
      <c r="C21" s="35" t="s">
        <v>72</v>
      </c>
      <c r="D21" s="36">
        <v>5884100</v>
      </c>
      <c r="E21" s="36">
        <v>5884100</v>
      </c>
      <c r="F21" s="36">
        <f t="shared" si="0"/>
        <v>100</v>
      </c>
    </row>
    <row r="22" spans="1:6" ht="29.25">
      <c r="A22" s="28" t="s">
        <v>59</v>
      </c>
      <c r="B22" s="30" t="s">
        <v>7</v>
      </c>
      <c r="C22" s="35" t="s">
        <v>77</v>
      </c>
      <c r="D22" s="36">
        <v>224248</v>
      </c>
      <c r="E22" s="36">
        <v>224248</v>
      </c>
      <c r="F22" s="36">
        <f t="shared" si="0"/>
        <v>100</v>
      </c>
    </row>
    <row r="23" spans="1:6" ht="29.25">
      <c r="A23" s="28" t="s">
        <v>60</v>
      </c>
      <c r="B23" s="30" t="s">
        <v>7</v>
      </c>
      <c r="C23" s="35" t="s">
        <v>73</v>
      </c>
      <c r="D23" s="36">
        <v>100</v>
      </c>
      <c r="E23" s="36">
        <v>100</v>
      </c>
      <c r="F23" s="36">
        <f t="shared" si="0"/>
        <v>100</v>
      </c>
    </row>
    <row r="24" spans="1:6" ht="19.5">
      <c r="A24" s="28" t="s">
        <v>61</v>
      </c>
      <c r="B24" s="30" t="s">
        <v>7</v>
      </c>
      <c r="C24" s="35" t="s">
        <v>74</v>
      </c>
      <c r="D24" s="36">
        <v>3358800</v>
      </c>
      <c r="E24" s="36">
        <v>3358800</v>
      </c>
      <c r="F24" s="36">
        <f t="shared" si="0"/>
        <v>100</v>
      </c>
    </row>
  </sheetData>
  <mergeCells count="9">
    <mergeCell ref="F4:F10"/>
    <mergeCell ref="A4:A10"/>
    <mergeCell ref="A1:E1"/>
    <mergeCell ref="B4:B10"/>
    <mergeCell ref="C4:C10"/>
    <mergeCell ref="A2:E2"/>
    <mergeCell ref="A3:E3"/>
    <mergeCell ref="E4:E10"/>
    <mergeCell ref="D4:D10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4"/>
  <sheetViews>
    <sheetView tabSelected="1" topLeftCell="A4" workbookViewId="0">
      <selection activeCell="G30" sqref="G30"/>
    </sheetView>
  </sheetViews>
  <sheetFormatPr defaultRowHeight="12.75"/>
  <cols>
    <col min="1" max="1" width="33.28515625" customWidth="1"/>
    <col min="2" max="2" width="12.85546875" customWidth="1"/>
    <col min="3" max="4" width="14.85546875" customWidth="1"/>
    <col min="5" max="5" width="8.28515625" customWidth="1"/>
  </cols>
  <sheetData>
    <row r="1" spans="1:5" ht="14.25">
      <c r="A1" s="49" t="s">
        <v>51</v>
      </c>
      <c r="B1" s="49"/>
      <c r="C1" s="49"/>
      <c r="D1" s="49"/>
    </row>
    <row r="2" spans="1:5" ht="13.5" thickBot="1">
      <c r="A2" s="3"/>
      <c r="B2" s="4"/>
      <c r="C2" s="5"/>
      <c r="D2" s="5"/>
      <c r="E2" s="5"/>
    </row>
    <row r="3" spans="1:5" ht="12.75" customHeight="1">
      <c r="A3" s="39" t="s">
        <v>1</v>
      </c>
      <c r="B3" s="50" t="s">
        <v>12</v>
      </c>
      <c r="C3" s="37" t="s">
        <v>4</v>
      </c>
      <c r="D3" s="37" t="s">
        <v>48</v>
      </c>
      <c r="E3" s="37" t="s">
        <v>49</v>
      </c>
    </row>
    <row r="4" spans="1:5">
      <c r="A4" s="40"/>
      <c r="B4" s="51"/>
      <c r="C4" s="38"/>
      <c r="D4" s="47"/>
      <c r="E4" s="47"/>
    </row>
    <row r="5" spans="1:5">
      <c r="A5" s="40"/>
      <c r="B5" s="51"/>
      <c r="C5" s="38"/>
      <c r="D5" s="47"/>
      <c r="E5" s="47"/>
    </row>
    <row r="6" spans="1:5">
      <c r="A6" s="40"/>
      <c r="B6" s="51"/>
      <c r="C6" s="38"/>
      <c r="D6" s="47"/>
      <c r="E6" s="47"/>
    </row>
    <row r="7" spans="1:5">
      <c r="A7" s="40"/>
      <c r="B7" s="51"/>
      <c r="C7" s="38"/>
      <c r="D7" s="47"/>
      <c r="E7" s="47"/>
    </row>
    <row r="8" spans="1:5">
      <c r="A8" s="40"/>
      <c r="B8" s="51"/>
      <c r="C8" s="38"/>
      <c r="D8" s="47"/>
      <c r="E8" s="47"/>
    </row>
    <row r="9" spans="1:5">
      <c r="A9" s="40"/>
      <c r="B9" s="51"/>
      <c r="C9" s="38"/>
      <c r="D9" s="47"/>
      <c r="E9" s="47"/>
    </row>
    <row r="10" spans="1:5">
      <c r="A10" s="40"/>
      <c r="B10" s="52"/>
      <c r="C10" s="44"/>
      <c r="D10" s="48"/>
      <c r="E10" s="48"/>
    </row>
    <row r="11" spans="1:5" ht="13.5" thickBot="1">
      <c r="A11" s="17">
        <v>1</v>
      </c>
      <c r="B11" s="18">
        <v>3</v>
      </c>
      <c r="C11" s="19" t="s">
        <v>0</v>
      </c>
      <c r="D11" s="19" t="s">
        <v>2</v>
      </c>
      <c r="E11" s="19" t="s">
        <v>3</v>
      </c>
    </row>
    <row r="12" spans="1:5">
      <c r="A12" s="15" t="s">
        <v>13</v>
      </c>
      <c r="B12" s="20"/>
      <c r="C12" s="12">
        <f>SUM(C13:C24)</f>
        <v>19583693.280000001</v>
      </c>
      <c r="D12" s="12">
        <f>SUM(D13:D24)</f>
        <v>19583693.280000001</v>
      </c>
      <c r="E12" s="13">
        <f t="shared" ref="E12:E24" si="0">D12/C12*100</f>
        <v>100</v>
      </c>
    </row>
    <row r="13" spans="1:5" ht="29.25">
      <c r="A13" s="16" t="s">
        <v>14</v>
      </c>
      <c r="B13" s="21" t="s">
        <v>15</v>
      </c>
      <c r="C13" s="13">
        <v>560232</v>
      </c>
      <c r="D13" s="13">
        <v>560232</v>
      </c>
      <c r="E13" s="13">
        <f t="shared" si="0"/>
        <v>100</v>
      </c>
    </row>
    <row r="14" spans="1:5" ht="39">
      <c r="A14" s="16" t="s">
        <v>16</v>
      </c>
      <c r="B14" s="21" t="s">
        <v>17</v>
      </c>
      <c r="C14" s="13">
        <v>3954212.3</v>
      </c>
      <c r="D14" s="13">
        <v>3954212.3</v>
      </c>
      <c r="E14" s="13">
        <f t="shared" si="0"/>
        <v>100</v>
      </c>
    </row>
    <row r="15" spans="1:5" ht="29.25">
      <c r="A15" s="16" t="s">
        <v>52</v>
      </c>
      <c r="B15" s="21" t="s">
        <v>53</v>
      </c>
      <c r="C15" s="13">
        <v>26300</v>
      </c>
      <c r="D15" s="13">
        <v>26300</v>
      </c>
      <c r="E15" s="13">
        <f t="shared" si="0"/>
        <v>100</v>
      </c>
    </row>
    <row r="16" spans="1:5">
      <c r="A16" s="16" t="s">
        <v>84</v>
      </c>
      <c r="B16" s="21" t="s">
        <v>85</v>
      </c>
      <c r="C16" s="13">
        <v>5000</v>
      </c>
      <c r="D16" s="13">
        <v>5000</v>
      </c>
      <c r="E16" s="13">
        <f t="shared" ref="E16" si="1">D16/C16*100</f>
        <v>100</v>
      </c>
    </row>
    <row r="17" spans="1:5">
      <c r="A17" s="16" t="s">
        <v>18</v>
      </c>
      <c r="B17" s="21" t="s">
        <v>19</v>
      </c>
      <c r="C17" s="13">
        <v>911023.26</v>
      </c>
      <c r="D17" s="13">
        <v>911023.26</v>
      </c>
      <c r="E17" s="13">
        <f t="shared" si="0"/>
        <v>100</v>
      </c>
    </row>
    <row r="18" spans="1:5">
      <c r="A18" s="16" t="s">
        <v>20</v>
      </c>
      <c r="B18" s="21" t="s">
        <v>21</v>
      </c>
      <c r="C18" s="13">
        <v>224248</v>
      </c>
      <c r="D18" s="13">
        <v>224248</v>
      </c>
      <c r="E18" s="13">
        <f t="shared" si="0"/>
        <v>100</v>
      </c>
    </row>
    <row r="19" spans="1:5" ht="29.25">
      <c r="A19" s="16" t="s">
        <v>22</v>
      </c>
      <c r="B19" s="21" t="s">
        <v>23</v>
      </c>
      <c r="C19" s="13">
        <v>101618</v>
      </c>
      <c r="D19" s="13">
        <v>101618</v>
      </c>
      <c r="E19" s="13">
        <f t="shared" si="0"/>
        <v>100</v>
      </c>
    </row>
    <row r="20" spans="1:5">
      <c r="A20" s="16" t="s">
        <v>57</v>
      </c>
      <c r="B20" s="21" t="s">
        <v>56</v>
      </c>
      <c r="C20" s="13">
        <v>3706759.72</v>
      </c>
      <c r="D20" s="13">
        <v>3706759.72</v>
      </c>
      <c r="E20" s="13">
        <f t="shared" si="0"/>
        <v>100</v>
      </c>
    </row>
    <row r="21" spans="1:5">
      <c r="A21" s="16" t="s">
        <v>24</v>
      </c>
      <c r="B21" s="21" t="s">
        <v>25</v>
      </c>
      <c r="C21" s="13">
        <v>1463500</v>
      </c>
      <c r="D21" s="13">
        <v>1463500</v>
      </c>
      <c r="E21" s="13">
        <f t="shared" si="0"/>
        <v>100</v>
      </c>
    </row>
    <row r="22" spans="1:5">
      <c r="A22" s="16" t="s">
        <v>26</v>
      </c>
      <c r="B22" s="21" t="s">
        <v>27</v>
      </c>
      <c r="C22" s="13">
        <v>1066500</v>
      </c>
      <c r="D22" s="13">
        <v>1066500</v>
      </c>
      <c r="E22" s="13">
        <f t="shared" si="0"/>
        <v>100</v>
      </c>
    </row>
    <row r="23" spans="1:5">
      <c r="A23" s="16" t="s">
        <v>28</v>
      </c>
      <c r="B23" s="21" t="s">
        <v>29</v>
      </c>
      <c r="C23" s="13">
        <v>7491300</v>
      </c>
      <c r="D23" s="13">
        <v>7491300</v>
      </c>
      <c r="E23" s="13">
        <f t="shared" si="0"/>
        <v>100</v>
      </c>
    </row>
    <row r="24" spans="1:5">
      <c r="A24" s="16" t="s">
        <v>30</v>
      </c>
      <c r="B24" s="21" t="s">
        <v>31</v>
      </c>
      <c r="C24" s="13">
        <v>73000</v>
      </c>
      <c r="D24" s="13">
        <v>73000</v>
      </c>
      <c r="E24" s="13">
        <f t="shared" si="0"/>
        <v>100</v>
      </c>
    </row>
  </sheetData>
  <mergeCells count="6">
    <mergeCell ref="E3:E10"/>
    <mergeCell ref="A1:D1"/>
    <mergeCell ref="A3:A10"/>
    <mergeCell ref="B3:B10"/>
    <mergeCell ref="C3:C10"/>
    <mergeCell ref="D3:D10"/>
  </mergeCells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17"/>
  <sheetViews>
    <sheetView showGridLines="0" workbookViewId="0">
      <selection activeCell="D14" sqref="D14"/>
    </sheetView>
  </sheetViews>
  <sheetFormatPr defaultRowHeight="12.75"/>
  <cols>
    <col min="1" max="1" width="34.42578125" customWidth="1"/>
    <col min="2" max="2" width="4.85546875" customWidth="1"/>
    <col min="3" max="3" width="18.140625" customWidth="1"/>
    <col min="4" max="5" width="13.7109375" customWidth="1"/>
    <col min="6" max="6" width="7" customWidth="1"/>
    <col min="7" max="8" width="0.5703125" customWidth="1"/>
    <col min="9" max="9" width="0.7109375" customWidth="1"/>
  </cols>
  <sheetData>
    <row r="1" spans="1:9" s="27" customFormat="1" ht="14.25">
      <c r="A1" s="54" t="s">
        <v>32</v>
      </c>
      <c r="B1" s="54"/>
      <c r="C1" s="54"/>
      <c r="D1" s="54"/>
      <c r="E1" s="54"/>
      <c r="F1" s="54"/>
    </row>
    <row r="2" spans="1:9" ht="13.5" customHeight="1" thickBot="1">
      <c r="A2" s="3"/>
      <c r="B2" s="22"/>
      <c r="C2" s="4"/>
      <c r="D2" s="5"/>
      <c r="E2" s="5"/>
      <c r="F2" s="6"/>
    </row>
    <row r="3" spans="1:9">
      <c r="A3" s="39" t="s">
        <v>1</v>
      </c>
      <c r="B3" s="39" t="s">
        <v>6</v>
      </c>
      <c r="C3" s="50" t="s">
        <v>33</v>
      </c>
      <c r="D3" s="57" t="s">
        <v>4</v>
      </c>
      <c r="E3" s="37" t="s">
        <v>48</v>
      </c>
      <c r="F3" s="62" t="s">
        <v>49</v>
      </c>
    </row>
    <row r="4" spans="1:9">
      <c r="A4" s="40"/>
      <c r="B4" s="40"/>
      <c r="C4" s="55"/>
      <c r="D4" s="58"/>
      <c r="E4" s="60"/>
      <c r="F4" s="63"/>
    </row>
    <row r="5" spans="1:9" ht="51.75" customHeight="1">
      <c r="A5" s="40"/>
      <c r="B5" s="40"/>
      <c r="C5" s="55"/>
      <c r="D5" s="58"/>
      <c r="E5" s="60"/>
      <c r="F5" s="63"/>
    </row>
    <row r="6" spans="1:9" ht="16.5" customHeight="1">
      <c r="A6" s="40"/>
      <c r="B6" s="40"/>
      <c r="C6" s="55"/>
      <c r="D6" s="58"/>
      <c r="E6" s="60"/>
      <c r="F6" s="63"/>
    </row>
    <row r="7" spans="1:9" ht="12.75" customHeight="1">
      <c r="A7" s="40"/>
      <c r="B7" s="40"/>
      <c r="C7" s="55"/>
      <c r="D7" s="58"/>
      <c r="E7" s="60"/>
      <c r="F7" s="63"/>
    </row>
    <row r="8" spans="1:9" ht="12.75" customHeight="1">
      <c r="A8" s="40"/>
      <c r="B8" s="40"/>
      <c r="C8" s="55"/>
      <c r="D8" s="58"/>
      <c r="E8" s="60"/>
      <c r="F8" s="63"/>
    </row>
    <row r="9" spans="1:9" ht="13.5" thickBot="1">
      <c r="A9" s="40"/>
      <c r="B9" s="40"/>
      <c r="C9" s="56"/>
      <c r="D9" s="59"/>
      <c r="E9" s="61"/>
      <c r="F9" s="64"/>
    </row>
    <row r="10" spans="1:9" ht="13.5" thickBot="1">
      <c r="A10" s="7">
        <v>1</v>
      </c>
      <c r="B10" s="7">
        <v>2</v>
      </c>
      <c r="C10" s="7">
        <v>3</v>
      </c>
      <c r="D10" s="8" t="s">
        <v>0</v>
      </c>
      <c r="E10" s="23" t="s">
        <v>2</v>
      </c>
      <c r="F10" s="8" t="s">
        <v>3</v>
      </c>
    </row>
    <row r="11" spans="1:9" ht="19.5">
      <c r="A11" s="24" t="s">
        <v>34</v>
      </c>
      <c r="B11" s="10" t="s">
        <v>35</v>
      </c>
      <c r="C11" s="10" t="s">
        <v>7</v>
      </c>
      <c r="D11" s="12">
        <f>D13</f>
        <v>3234845.2800000012</v>
      </c>
      <c r="E11" s="12">
        <f>E13</f>
        <v>3234845.2800000012</v>
      </c>
      <c r="F11" s="12"/>
    </row>
    <row r="12" spans="1:9" ht="20.25" thickBot="1">
      <c r="A12" s="25" t="s">
        <v>36</v>
      </c>
      <c r="B12" s="9" t="s">
        <v>37</v>
      </c>
      <c r="C12" s="9" t="s">
        <v>38</v>
      </c>
      <c r="D12" s="13" t="s">
        <v>10</v>
      </c>
      <c r="E12" s="13" t="s">
        <v>10</v>
      </c>
      <c r="F12" s="13"/>
    </row>
    <row r="13" spans="1:9" ht="20.25" thickBot="1">
      <c r="A13" s="25" t="s">
        <v>39</v>
      </c>
      <c r="B13" s="9" t="s">
        <v>40</v>
      </c>
      <c r="C13" s="9" t="s">
        <v>41</v>
      </c>
      <c r="D13" s="13">
        <f>D15+D14</f>
        <v>3234845.2800000012</v>
      </c>
      <c r="E13" s="13">
        <f>E15+E14</f>
        <v>3234845.2800000012</v>
      </c>
      <c r="F13" s="12"/>
    </row>
    <row r="14" spans="1:9" ht="23.25" customHeight="1" thickBot="1">
      <c r="A14" s="25" t="s">
        <v>43</v>
      </c>
      <c r="B14" s="9" t="s">
        <v>42</v>
      </c>
      <c r="C14" s="9" t="s">
        <v>44</v>
      </c>
      <c r="D14" s="13">
        <f>-доходы!D12</f>
        <v>-16348848</v>
      </c>
      <c r="E14" s="13">
        <f>-доходы!E12</f>
        <v>-16348848</v>
      </c>
      <c r="F14" s="12">
        <f>E14/D14*100</f>
        <v>100</v>
      </c>
    </row>
    <row r="15" spans="1:9" ht="21.75" customHeight="1" thickBot="1">
      <c r="A15" s="26" t="s">
        <v>46</v>
      </c>
      <c r="B15" s="11" t="s">
        <v>45</v>
      </c>
      <c r="C15" s="11" t="s">
        <v>47</v>
      </c>
      <c r="D15" s="14">
        <f>расходы!C12</f>
        <v>19583693.280000001</v>
      </c>
      <c r="E15" s="14">
        <f>расходы!D12</f>
        <v>19583693.280000001</v>
      </c>
      <c r="F15" s="12">
        <f>E15/D15*100</f>
        <v>100</v>
      </c>
    </row>
    <row r="16" spans="1:9" ht="57.2" customHeight="1">
      <c r="G16" s="53" t="s">
        <v>11</v>
      </c>
      <c r="H16" s="6"/>
      <c r="I16" s="6"/>
    </row>
    <row r="17" spans="7:9">
      <c r="G17" s="53"/>
      <c r="H17" s="6"/>
      <c r="I17" s="6"/>
    </row>
  </sheetData>
  <mergeCells count="8">
    <mergeCell ref="G16:G17"/>
    <mergeCell ref="A1:F1"/>
    <mergeCell ref="A3:A9"/>
    <mergeCell ref="B3:B9"/>
    <mergeCell ref="C3:C9"/>
    <mergeCell ref="D3:D9"/>
    <mergeCell ref="E3:E9"/>
    <mergeCell ref="F3:F9"/>
  </mergeCells>
  <phoneticPr fontId="3" type="noConversion"/>
  <printOptions gridLinesSet="0"/>
  <pageMargins left="0.59055118110236227" right="0.39370078740157483" top="0.39370078740157483" bottom="0.39370078740157483" header="0" footer="0"/>
  <pageSetup paperSize="9" fitToHeight="100" pageOrder="overThenDown" orientation="portrait" verticalDpi="300" r:id="rId1"/>
  <headerFooter differentFirst="1" alignWithMargins="0"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Дата</vt:lpstr>
      <vt:lpstr>Наим_бюджета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2018-11-14T05:56:12Z</cp:lastPrinted>
  <dcterms:created xsi:type="dcterms:W3CDTF">1999-06-18T11:49:53Z</dcterms:created>
  <dcterms:modified xsi:type="dcterms:W3CDTF">2018-11-14T08:10:01Z</dcterms:modified>
</cp:coreProperties>
</file>