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120" yWindow="150" windowWidth="17235" windowHeight="11190" tabRatio="958" activeTab="10"/>
  </bookViews>
  <sheets>
    <sheet name="табл1прил5" sheetId="1" r:id="rId1"/>
    <sheet name="табл2прил5" sheetId="2" r:id="rId2"/>
    <sheet name="табл1прил6" sheetId="3" r:id="rId3"/>
    <sheet name="табл2прил 6" sheetId="4" r:id="rId4"/>
    <sheet name="табл1прил7" sheetId="5" r:id="rId5"/>
    <sheet name="табл2прил7" sheetId="6" r:id="rId6"/>
    <sheet name="табл 1 и 2 прил8" sheetId="8" r:id="rId7"/>
    <sheet name="табл1 прил9" sheetId="14" r:id="rId8"/>
    <sheet name="табл2 прил9" sheetId="15" r:id="rId9"/>
    <sheet name="табл 1 и 2 прил10" sheetId="16" r:id="rId10"/>
    <sheet name="табл 1 и 2 прил 11" sheetId="17" r:id="rId11"/>
    <sheet name="для сессии" sheetId="18" state="hidden" r:id="rId12"/>
  </sheets>
  <definedNames>
    <definedName name="_xlnm._FilterDatabase" localSheetId="11" hidden="1">'для сессии'!$A$8:$F$424</definedName>
    <definedName name="_xlnm._FilterDatabase" localSheetId="0" hidden="1">табл1прил5!$A$8:$F$424</definedName>
    <definedName name="_xlnm._FilterDatabase" localSheetId="2" hidden="1">табл1прил6!$A$10:$F$353</definedName>
    <definedName name="_xlnm._FilterDatabase" localSheetId="4" hidden="1">табл1прил7!$A$7:$G$424</definedName>
    <definedName name="_xlnm._FilterDatabase" localSheetId="3" hidden="1">'табл2прил 6'!$A$15:$G$334</definedName>
    <definedName name="_xlnm._FilterDatabase" localSheetId="1" hidden="1">табл2прил5!$A$13:$G$418</definedName>
    <definedName name="_xlnm._FilterDatabase" localSheetId="5" hidden="1">табл2прил7!$A$10:$H$418</definedName>
    <definedName name="_xlnm.Print_Titles" localSheetId="11">'для сессии'!$10:$10</definedName>
    <definedName name="_xlnm.Print_Titles" localSheetId="0">табл1прил5!$10:$10</definedName>
    <definedName name="_xlnm.Print_Titles" localSheetId="4">табл1прил7!$9:$9</definedName>
    <definedName name="_xlnm.Print_Titles" localSheetId="3">'табл2прил 6'!#REF!</definedName>
    <definedName name="_xlnm.Print_Titles" localSheetId="1">табл2прил5!$16:$16</definedName>
    <definedName name="_xlnm.Print_Titles" localSheetId="5">табл2прил7!$15:$15</definedName>
    <definedName name="_xlnm.Print_Area" localSheetId="11">'для сессии'!$A$1:$F$431</definedName>
    <definedName name="_xlnm.Print_Area" localSheetId="0">табл1прил5!$A$1:$F$431</definedName>
    <definedName name="_xlnm.Print_Area" localSheetId="2">табл1прил6!$A$1:$F$360</definedName>
    <definedName name="_xlnm.Print_Area" localSheetId="4">табл1прил7!$A$1:$G$431</definedName>
    <definedName name="_xlnm.Print_Area" localSheetId="3">'табл2прил 6'!$A$1:$G$341</definedName>
    <definedName name="_xlnm.Print_Area" localSheetId="1">табл2прил5!$A$1:$G$425</definedName>
    <definedName name="_xlnm.Print_Area" localSheetId="5">табл2прил7!$A$1:$H$425</definedName>
  </definedNames>
  <calcPr calcId="124519"/>
</workbook>
</file>

<file path=xl/calcChain.xml><?xml version="1.0" encoding="utf-8"?>
<calcChain xmlns="http://schemas.openxmlformats.org/spreadsheetml/2006/main">
  <c r="H422" i="18"/>
  <c r="H421" s="1"/>
  <c r="H420" s="1"/>
  <c r="H419" s="1"/>
  <c r="H418" s="1"/>
  <c r="G422"/>
  <c r="G421" s="1"/>
  <c r="G420" s="1"/>
  <c r="G419" s="1"/>
  <c r="G418" s="1"/>
  <c r="H416"/>
  <c r="G416"/>
  <c r="H414"/>
  <c r="G414"/>
  <c r="H413"/>
  <c r="H412" s="1"/>
  <c r="H411" s="1"/>
  <c r="H410" s="1"/>
  <c r="G413"/>
  <c r="G412" s="1"/>
  <c r="G411" s="1"/>
  <c r="G410" s="1"/>
  <c r="H408"/>
  <c r="G408"/>
  <c r="H406"/>
  <c r="G406"/>
  <c r="H404"/>
  <c r="H403" s="1"/>
  <c r="H402" s="1"/>
  <c r="G404"/>
  <c r="G403" s="1"/>
  <c r="G402" s="1"/>
  <c r="H400"/>
  <c r="G400"/>
  <c r="H398"/>
  <c r="G398"/>
  <c r="H396"/>
  <c r="G396"/>
  <c r="H395"/>
  <c r="H394" s="1"/>
  <c r="H393" s="1"/>
  <c r="G395"/>
  <c r="G394" s="1"/>
  <c r="G393" s="1"/>
  <c r="H391"/>
  <c r="G391"/>
  <c r="H389"/>
  <c r="G389"/>
  <c r="H387"/>
  <c r="G387"/>
  <c r="H386"/>
  <c r="H385" s="1"/>
  <c r="G386"/>
  <c r="G385" s="1"/>
  <c r="H383"/>
  <c r="H382" s="1"/>
  <c r="G383"/>
  <c r="G382" s="1"/>
  <c r="H380"/>
  <c r="G380"/>
  <c r="H378"/>
  <c r="G378"/>
  <c r="H376"/>
  <c r="G376"/>
  <c r="G375" s="1"/>
  <c r="H375"/>
  <c r="H374" s="1"/>
  <c r="H373" s="1"/>
  <c r="H372" s="1"/>
  <c r="H370"/>
  <c r="H369" s="1"/>
  <c r="H368" s="1"/>
  <c r="H367" s="1"/>
  <c r="H366" s="1"/>
  <c r="G370"/>
  <c r="G369" s="1"/>
  <c r="G368" s="1"/>
  <c r="G367" s="1"/>
  <c r="G366" s="1"/>
  <c r="H364"/>
  <c r="G364"/>
  <c r="H363"/>
  <c r="G363"/>
  <c r="H360"/>
  <c r="G360"/>
  <c r="H358"/>
  <c r="G358"/>
  <c r="H356"/>
  <c r="G356"/>
  <c r="H354"/>
  <c r="G354"/>
  <c r="G353" s="1"/>
  <c r="H353"/>
  <c r="H351"/>
  <c r="G351"/>
  <c r="G350" s="1"/>
  <c r="H350"/>
  <c r="H347"/>
  <c r="G347"/>
  <c r="H345"/>
  <c r="G345"/>
  <c r="H343"/>
  <c r="G343"/>
  <c r="H341"/>
  <c r="G341"/>
  <c r="H340"/>
  <c r="G340"/>
  <c r="H338"/>
  <c r="G338"/>
  <c r="H337"/>
  <c r="H336" s="1"/>
  <c r="G337"/>
  <c r="G336" s="1"/>
  <c r="H334"/>
  <c r="H333" s="1"/>
  <c r="G334"/>
  <c r="G333" s="1"/>
  <c r="H330"/>
  <c r="G330"/>
  <c r="H328"/>
  <c r="G328"/>
  <c r="H326"/>
  <c r="G326"/>
  <c r="H325"/>
  <c r="G325"/>
  <c r="H324"/>
  <c r="H323" s="1"/>
  <c r="G324"/>
  <c r="G323" s="1"/>
  <c r="H321"/>
  <c r="H320" s="1"/>
  <c r="G321"/>
  <c r="G320" s="1"/>
  <c r="H317"/>
  <c r="G317"/>
  <c r="H315"/>
  <c r="G315"/>
  <c r="H313"/>
  <c r="G313"/>
  <c r="H311"/>
  <c r="H310" s="1"/>
  <c r="G311"/>
  <c r="H308"/>
  <c r="H307" s="1"/>
  <c r="G308"/>
  <c r="G307"/>
  <c r="H302"/>
  <c r="G302"/>
  <c r="G301" s="1"/>
  <c r="G300" s="1"/>
  <c r="H301"/>
  <c r="H300" s="1"/>
  <c r="H298"/>
  <c r="H297" s="1"/>
  <c r="H296" s="1"/>
  <c r="G298"/>
  <c r="G297"/>
  <c r="G296" s="1"/>
  <c r="G295" s="1"/>
  <c r="H293"/>
  <c r="G293"/>
  <c r="H291"/>
  <c r="G291"/>
  <c r="G290" s="1"/>
  <c r="H290"/>
  <c r="H288"/>
  <c r="G288"/>
  <c r="H286"/>
  <c r="H285" s="1"/>
  <c r="G286"/>
  <c r="G285"/>
  <c r="H283"/>
  <c r="G283"/>
  <c r="H281"/>
  <c r="G281"/>
  <c r="G280" s="1"/>
  <c r="H280"/>
  <c r="H278"/>
  <c r="G278"/>
  <c r="H276"/>
  <c r="G276"/>
  <c r="H274"/>
  <c r="G274"/>
  <c r="G273" s="1"/>
  <c r="H273"/>
  <c r="H270"/>
  <c r="G270"/>
  <c r="H268"/>
  <c r="G268"/>
  <c r="G267" s="1"/>
  <c r="G266" s="1"/>
  <c r="H267"/>
  <c r="H266"/>
  <c r="H264"/>
  <c r="G264"/>
  <c r="H262"/>
  <c r="G262"/>
  <c r="G261" s="1"/>
  <c r="G260" s="1"/>
  <c r="H261"/>
  <c r="H260" s="1"/>
  <c r="H258"/>
  <c r="G258"/>
  <c r="H256"/>
  <c r="G256"/>
  <c r="H255"/>
  <c r="H254" s="1"/>
  <c r="G255"/>
  <c r="G254" s="1"/>
  <c r="H252"/>
  <c r="G252"/>
  <c r="H250"/>
  <c r="G250"/>
  <c r="H248"/>
  <c r="H247" s="1"/>
  <c r="H246" s="1"/>
  <c r="G248"/>
  <c r="G247" s="1"/>
  <c r="G246" s="1"/>
  <c r="H242"/>
  <c r="G242"/>
  <c r="H241"/>
  <c r="H240" s="1"/>
  <c r="G241"/>
  <c r="G240" s="1"/>
  <c r="H238"/>
  <c r="G238"/>
  <c r="H236"/>
  <c r="G236"/>
  <c r="H234"/>
  <c r="H233" s="1"/>
  <c r="H232" s="1"/>
  <c r="H231" s="1"/>
  <c r="G234"/>
  <c r="G233" s="1"/>
  <c r="G232" s="1"/>
  <c r="H229"/>
  <c r="H228" s="1"/>
  <c r="G229"/>
  <c r="G228" s="1"/>
  <c r="H226"/>
  <c r="G226"/>
  <c r="H224"/>
  <c r="G224"/>
  <c r="H222"/>
  <c r="H221" s="1"/>
  <c r="G222"/>
  <c r="G221" s="1"/>
  <c r="H219"/>
  <c r="G219"/>
  <c r="H217"/>
  <c r="G217"/>
  <c r="H215"/>
  <c r="H214" s="1"/>
  <c r="G215"/>
  <c r="G214" s="1"/>
  <c r="G213" s="1"/>
  <c r="H211"/>
  <c r="G211"/>
  <c r="H210"/>
  <c r="H209" s="1"/>
  <c r="G210"/>
  <c r="G209" s="1"/>
  <c r="H207"/>
  <c r="H206" s="1"/>
  <c r="H205" s="1"/>
  <c r="G207"/>
  <c r="G206" s="1"/>
  <c r="G205" s="1"/>
  <c r="H201"/>
  <c r="G201"/>
  <c r="H200"/>
  <c r="H199" s="1"/>
  <c r="H198" s="1"/>
  <c r="G200"/>
  <c r="G199" s="1"/>
  <c r="G198" s="1"/>
  <c r="H196"/>
  <c r="G196"/>
  <c r="H195"/>
  <c r="G195"/>
  <c r="H193"/>
  <c r="G193"/>
  <c r="H192"/>
  <c r="G192"/>
  <c r="G191" s="1"/>
  <c r="H191"/>
  <c r="H189"/>
  <c r="G189"/>
  <c r="G188" s="1"/>
  <c r="H188"/>
  <c r="H186"/>
  <c r="G186"/>
  <c r="G185" s="1"/>
  <c r="G184" s="1"/>
  <c r="G183" s="1"/>
  <c r="H185"/>
  <c r="H184"/>
  <c r="H183"/>
  <c r="H181"/>
  <c r="G181"/>
  <c r="H179"/>
  <c r="G179"/>
  <c r="H177"/>
  <c r="G177"/>
  <c r="G176" s="1"/>
  <c r="H176"/>
  <c r="H174"/>
  <c r="G174"/>
  <c r="H172"/>
  <c r="G172"/>
  <c r="H170"/>
  <c r="G170"/>
  <c r="G169" s="1"/>
  <c r="G168" s="1"/>
  <c r="H169"/>
  <c r="H168" s="1"/>
  <c r="H166"/>
  <c r="G166"/>
  <c r="H164"/>
  <c r="G164"/>
  <c r="H162"/>
  <c r="H161" s="1"/>
  <c r="G162"/>
  <c r="G161"/>
  <c r="H159"/>
  <c r="G159"/>
  <c r="H157"/>
  <c r="G157"/>
  <c r="H155"/>
  <c r="H154" s="1"/>
  <c r="H153" s="1"/>
  <c r="G155"/>
  <c r="G154"/>
  <c r="G153" s="1"/>
  <c r="H151"/>
  <c r="G151"/>
  <c r="H149"/>
  <c r="G149"/>
  <c r="H147"/>
  <c r="G147"/>
  <c r="G146" s="1"/>
  <c r="H146"/>
  <c r="H144"/>
  <c r="G144"/>
  <c r="H142"/>
  <c r="G142"/>
  <c r="H140"/>
  <c r="G140"/>
  <c r="G139" s="1"/>
  <c r="G138" s="1"/>
  <c r="H139"/>
  <c r="H138" s="1"/>
  <c r="H136"/>
  <c r="G136"/>
  <c r="H134"/>
  <c r="G134"/>
  <c r="H132"/>
  <c r="H131" s="1"/>
  <c r="G132"/>
  <c r="G131"/>
  <c r="H129"/>
  <c r="G129"/>
  <c r="H127"/>
  <c r="G127"/>
  <c r="H125"/>
  <c r="H124" s="1"/>
  <c r="H123" s="1"/>
  <c r="H122" s="1"/>
  <c r="H121" s="1"/>
  <c r="G125"/>
  <c r="G124"/>
  <c r="H119"/>
  <c r="G119"/>
  <c r="H117"/>
  <c r="G117"/>
  <c r="H115"/>
  <c r="G115"/>
  <c r="H114"/>
  <c r="G114"/>
  <c r="H112"/>
  <c r="G112"/>
  <c r="H110"/>
  <c r="H109" s="1"/>
  <c r="H108" s="1"/>
  <c r="H107" s="1"/>
  <c r="G110"/>
  <c r="G109" s="1"/>
  <c r="G108" s="1"/>
  <c r="G107" s="1"/>
  <c r="H104"/>
  <c r="G104"/>
  <c r="H103"/>
  <c r="G103"/>
  <c r="H101"/>
  <c r="G101"/>
  <c r="H100"/>
  <c r="G100"/>
  <c r="H98"/>
  <c r="G98"/>
  <c r="G97" s="1"/>
  <c r="G96" s="1"/>
  <c r="H97"/>
  <c r="H96"/>
  <c r="H94"/>
  <c r="H93" s="1"/>
  <c r="G94"/>
  <c r="G93"/>
  <c r="H91"/>
  <c r="G91"/>
  <c r="H90"/>
  <c r="G90"/>
  <c r="H88"/>
  <c r="G88"/>
  <c r="H87"/>
  <c r="G87"/>
  <c r="G86" s="1"/>
  <c r="H82"/>
  <c r="G82"/>
  <c r="H80"/>
  <c r="G80"/>
  <c r="H79"/>
  <c r="H78" s="1"/>
  <c r="H77" s="1"/>
  <c r="G79"/>
  <c r="G78" s="1"/>
  <c r="G77" s="1"/>
  <c r="H74"/>
  <c r="G74"/>
  <c r="H72"/>
  <c r="G72"/>
  <c r="H71"/>
  <c r="G71"/>
  <c r="H69"/>
  <c r="G69"/>
  <c r="H67"/>
  <c r="G67"/>
  <c r="G66" s="1"/>
  <c r="G65" s="1"/>
  <c r="G64" s="1"/>
  <c r="H66"/>
  <c r="H65" s="1"/>
  <c r="H64" s="1"/>
  <c r="H62"/>
  <c r="G62"/>
  <c r="G61" s="1"/>
  <c r="G60" s="1"/>
  <c r="G59" s="1"/>
  <c r="H61"/>
  <c r="H60" s="1"/>
  <c r="H59" s="1"/>
  <c r="H57"/>
  <c r="G57"/>
  <c r="G56" s="1"/>
  <c r="H56"/>
  <c r="H54"/>
  <c r="G54"/>
  <c r="G53" s="1"/>
  <c r="G52" s="1"/>
  <c r="G51" s="1"/>
  <c r="H53"/>
  <c r="H52" s="1"/>
  <c r="H51" s="1"/>
  <c r="H49"/>
  <c r="G49"/>
  <c r="G48" s="1"/>
  <c r="G47" s="1"/>
  <c r="G46" s="1"/>
  <c r="H48"/>
  <c r="H47" s="1"/>
  <c r="H46" s="1"/>
  <c r="H44"/>
  <c r="G44"/>
  <c r="G43" s="1"/>
  <c r="H43"/>
  <c r="H41"/>
  <c r="H40" s="1"/>
  <c r="G41"/>
  <c r="G40" s="1"/>
  <c r="H38"/>
  <c r="H37" s="1"/>
  <c r="G38"/>
  <c r="G37" s="1"/>
  <c r="H35"/>
  <c r="G35"/>
  <c r="H34"/>
  <c r="H33" s="1"/>
  <c r="H32" s="1"/>
  <c r="H28" s="1"/>
  <c r="H27" s="1"/>
  <c r="G33"/>
  <c r="G32" s="1"/>
  <c r="H30"/>
  <c r="G30"/>
  <c r="G29" s="1"/>
  <c r="H29"/>
  <c r="H25"/>
  <c r="G25"/>
  <c r="H23"/>
  <c r="G23"/>
  <c r="H22"/>
  <c r="G22"/>
  <c r="H20"/>
  <c r="G20"/>
  <c r="H19"/>
  <c r="G19"/>
  <c r="G18" s="1"/>
  <c r="G17" s="1"/>
  <c r="H18"/>
  <c r="H17"/>
  <c r="H15"/>
  <c r="H14" s="1"/>
  <c r="H13" s="1"/>
  <c r="H12" s="1"/>
  <c r="G15"/>
  <c r="G14"/>
  <c r="G13" s="1"/>
  <c r="G12" s="1"/>
  <c r="F422"/>
  <c r="F421" s="1"/>
  <c r="F420" s="1"/>
  <c r="F419" s="1"/>
  <c r="F418" s="1"/>
  <c r="F416"/>
  <c r="F414"/>
  <c r="F413" s="1"/>
  <c r="F412" s="1"/>
  <c r="F411" s="1"/>
  <c r="F410" s="1"/>
  <c r="F408"/>
  <c r="F406"/>
  <c r="F404"/>
  <c r="F403"/>
  <c r="F402" s="1"/>
  <c r="F400"/>
  <c r="F398"/>
  <c r="F396"/>
  <c r="F395" s="1"/>
  <c r="F394" s="1"/>
  <c r="F393" s="1"/>
  <c r="F391"/>
  <c r="F389"/>
  <c r="F387"/>
  <c r="F386" s="1"/>
  <c r="F385" s="1"/>
  <c r="F383"/>
  <c r="F382"/>
  <c r="F380"/>
  <c r="F378"/>
  <c r="F376"/>
  <c r="F375" s="1"/>
  <c r="F374" s="1"/>
  <c r="F370"/>
  <c r="F369" s="1"/>
  <c r="F368" s="1"/>
  <c r="F367" s="1"/>
  <c r="F366" s="1"/>
  <c r="F364"/>
  <c r="F363"/>
  <c r="F360"/>
  <c r="F358"/>
  <c r="F356"/>
  <c r="F354"/>
  <c r="F353" s="1"/>
  <c r="F351"/>
  <c r="F350" s="1"/>
  <c r="F347"/>
  <c r="F345"/>
  <c r="F343"/>
  <c r="F341"/>
  <c r="F340"/>
  <c r="F338"/>
  <c r="F337" s="1"/>
  <c r="F334"/>
  <c r="F333" s="1"/>
  <c r="F330"/>
  <c r="F328"/>
  <c r="F326"/>
  <c r="F325"/>
  <c r="F324"/>
  <c r="F323" s="1"/>
  <c r="F321"/>
  <c r="F320" s="1"/>
  <c r="F317"/>
  <c r="F315"/>
  <c r="F313"/>
  <c r="F310" s="1"/>
  <c r="F311"/>
  <c r="F308"/>
  <c r="F307"/>
  <c r="F306" s="1"/>
  <c r="F302"/>
  <c r="F301" s="1"/>
  <c r="F300" s="1"/>
  <c r="F298"/>
  <c r="F297"/>
  <c r="F296" s="1"/>
  <c r="F293"/>
  <c r="F291"/>
  <c r="F290" s="1"/>
  <c r="F288"/>
  <c r="F286"/>
  <c r="F285"/>
  <c r="F283"/>
  <c r="F281"/>
  <c r="F280" s="1"/>
  <c r="F278"/>
  <c r="F276"/>
  <c r="F274"/>
  <c r="F273" s="1"/>
  <c r="F272" s="1"/>
  <c r="F270"/>
  <c r="F268"/>
  <c r="F267" s="1"/>
  <c r="F266" s="1"/>
  <c r="F264"/>
  <c r="F262"/>
  <c r="F261" s="1"/>
  <c r="F260" s="1"/>
  <c r="F258"/>
  <c r="F256"/>
  <c r="F255" s="1"/>
  <c r="F254" s="1"/>
  <c r="F252"/>
  <c r="F250"/>
  <c r="F248"/>
  <c r="F247"/>
  <c r="F246" s="1"/>
  <c r="F242"/>
  <c r="F241" s="1"/>
  <c r="F240" s="1"/>
  <c r="F238"/>
  <c r="F236"/>
  <c r="F233" s="1"/>
  <c r="F232" s="1"/>
  <c r="F234"/>
  <c r="F229"/>
  <c r="F228"/>
  <c r="F226"/>
  <c r="F224"/>
  <c r="F221" s="1"/>
  <c r="F222"/>
  <c r="F219"/>
  <c r="F217"/>
  <c r="F214" s="1"/>
  <c r="F213" s="1"/>
  <c r="F215"/>
  <c r="F211"/>
  <c r="F210" s="1"/>
  <c r="F209" s="1"/>
  <c r="F207"/>
  <c r="F206"/>
  <c r="F205" s="1"/>
  <c r="F201"/>
  <c r="F200" s="1"/>
  <c r="F199" s="1"/>
  <c r="F198" s="1"/>
  <c r="F196"/>
  <c r="F195" s="1"/>
  <c r="F193"/>
  <c r="F192" s="1"/>
  <c r="F189"/>
  <c r="F188"/>
  <c r="F186"/>
  <c r="F185"/>
  <c r="F184"/>
  <c r="F181"/>
  <c r="F179"/>
  <c r="F177"/>
  <c r="F176" s="1"/>
  <c r="F174"/>
  <c r="F172"/>
  <c r="F170"/>
  <c r="F169" s="1"/>
  <c r="F168" s="1"/>
  <c r="F166"/>
  <c r="F164"/>
  <c r="F162"/>
  <c r="F161" s="1"/>
  <c r="F159"/>
  <c r="F157"/>
  <c r="F155"/>
  <c r="F154" s="1"/>
  <c r="F153" s="1"/>
  <c r="F151"/>
  <c r="F149"/>
  <c r="F146" s="1"/>
  <c r="F147"/>
  <c r="F144"/>
  <c r="F142"/>
  <c r="F139" s="1"/>
  <c r="F140"/>
  <c r="F136"/>
  <c r="F134"/>
  <c r="F132"/>
  <c r="F131" s="1"/>
  <c r="F129"/>
  <c r="F127"/>
  <c r="F125"/>
  <c r="F124" s="1"/>
  <c r="F123" s="1"/>
  <c r="F119"/>
  <c r="F117"/>
  <c r="F115"/>
  <c r="F114"/>
  <c r="F112"/>
  <c r="F110"/>
  <c r="F109" s="1"/>
  <c r="F108" s="1"/>
  <c r="F107" s="1"/>
  <c r="F104"/>
  <c r="F103"/>
  <c r="F101"/>
  <c r="F100" s="1"/>
  <c r="F98"/>
  <c r="F97"/>
  <c r="F96" s="1"/>
  <c r="F94"/>
  <c r="F93" s="1"/>
  <c r="F91"/>
  <c r="F90" s="1"/>
  <c r="F88"/>
  <c r="F87" s="1"/>
  <c r="F86" s="1"/>
  <c r="F85" s="1"/>
  <c r="F84" s="1"/>
  <c r="F82"/>
  <c r="F80"/>
  <c r="F79" s="1"/>
  <c r="F78" s="1"/>
  <c r="F77" s="1"/>
  <c r="F74"/>
  <c r="F72"/>
  <c r="F71" s="1"/>
  <c r="F69"/>
  <c r="F67"/>
  <c r="F66" s="1"/>
  <c r="F62"/>
  <c r="F61" s="1"/>
  <c r="F60" s="1"/>
  <c r="F59" s="1"/>
  <c r="F57"/>
  <c r="F56" s="1"/>
  <c r="F54"/>
  <c r="F53" s="1"/>
  <c r="F49"/>
  <c r="F48" s="1"/>
  <c r="F47" s="1"/>
  <c r="F46" s="1"/>
  <c r="F44"/>
  <c r="F43" s="1"/>
  <c r="F41"/>
  <c r="F40" s="1"/>
  <c r="F38"/>
  <c r="F37" s="1"/>
  <c r="F35"/>
  <c r="F34"/>
  <c r="F33"/>
  <c r="F32" s="1"/>
  <c r="F30"/>
  <c r="F29" s="1"/>
  <c r="F25"/>
  <c r="F23"/>
  <c r="F22"/>
  <c r="F20"/>
  <c r="F19"/>
  <c r="F18" s="1"/>
  <c r="F17" s="1"/>
  <c r="F15"/>
  <c r="F14"/>
  <c r="F13" s="1"/>
  <c r="F12" s="1"/>
  <c r="G313" i="5"/>
  <c r="G86" i="6"/>
  <c r="G88"/>
  <c r="G87" s="1"/>
  <c r="G11" i="5"/>
  <c r="G312" i="2"/>
  <c r="F314"/>
  <c r="F86"/>
  <c r="F67"/>
  <c r="G67"/>
  <c r="F69"/>
  <c r="G69"/>
  <c r="F26"/>
  <c r="F25" s="1"/>
  <c r="G26"/>
  <c r="G25" s="1"/>
  <c r="F29"/>
  <c r="G29"/>
  <c r="F31"/>
  <c r="G31"/>
  <c r="C29" i="14"/>
  <c r="H416" i="6"/>
  <c r="H415" s="1"/>
  <c r="H414" s="1"/>
  <c r="H413" s="1"/>
  <c r="H412" s="1"/>
  <c r="G416"/>
  <c r="G415" s="1"/>
  <c r="G414" s="1"/>
  <c r="G413" s="1"/>
  <c r="G412" s="1"/>
  <c r="H410"/>
  <c r="G410"/>
  <c r="H408"/>
  <c r="G408"/>
  <c r="G407" s="1"/>
  <c r="G406" s="1"/>
  <c r="G405" s="1"/>
  <c r="G404" s="1"/>
  <c r="H402"/>
  <c r="G402"/>
  <c r="H400"/>
  <c r="G400"/>
  <c r="H398"/>
  <c r="H397" s="1"/>
  <c r="H396" s="1"/>
  <c r="G398"/>
  <c r="G397"/>
  <c r="G396" s="1"/>
  <c r="H394"/>
  <c r="G394"/>
  <c r="H392"/>
  <c r="G392"/>
  <c r="H390"/>
  <c r="H389" s="1"/>
  <c r="H388" s="1"/>
  <c r="G390"/>
  <c r="H385"/>
  <c r="G385"/>
  <c r="H383"/>
  <c r="G383"/>
  <c r="H381"/>
  <c r="G381"/>
  <c r="G380" s="1"/>
  <c r="G379" s="1"/>
  <c r="H377"/>
  <c r="H376" s="1"/>
  <c r="G377"/>
  <c r="G376"/>
  <c r="H374"/>
  <c r="G374"/>
  <c r="H372"/>
  <c r="G372"/>
  <c r="H370"/>
  <c r="H369" s="1"/>
  <c r="H368" s="1"/>
  <c r="G370"/>
  <c r="G369"/>
  <c r="G368" s="1"/>
  <c r="G367" s="1"/>
  <c r="H364"/>
  <c r="H363" s="1"/>
  <c r="H362" s="1"/>
  <c r="H361" s="1"/>
  <c r="H360" s="1"/>
  <c r="G364"/>
  <c r="G363" s="1"/>
  <c r="G362" s="1"/>
  <c r="G361" s="1"/>
  <c r="G360" s="1"/>
  <c r="H357"/>
  <c r="G357"/>
  <c r="H355"/>
  <c r="G355"/>
  <c r="H353"/>
  <c r="G353"/>
  <c r="H351"/>
  <c r="H350" s="1"/>
  <c r="G351"/>
  <c r="G350" s="1"/>
  <c r="H348"/>
  <c r="H347" s="1"/>
  <c r="G348"/>
  <c r="G347" s="1"/>
  <c r="H344"/>
  <c r="G344"/>
  <c r="H342"/>
  <c r="G342"/>
  <c r="H340"/>
  <c r="H337" s="1"/>
  <c r="G340"/>
  <c r="H338"/>
  <c r="G338"/>
  <c r="G337"/>
  <c r="H335"/>
  <c r="G335"/>
  <c r="H334"/>
  <c r="G334"/>
  <c r="H330"/>
  <c r="G330"/>
  <c r="H328"/>
  <c r="G328"/>
  <c r="H326"/>
  <c r="G326"/>
  <c r="H324"/>
  <c r="H323" s="1"/>
  <c r="G324"/>
  <c r="G323" s="1"/>
  <c r="H321"/>
  <c r="H320" s="1"/>
  <c r="G321"/>
  <c r="G320" s="1"/>
  <c r="H317"/>
  <c r="G317"/>
  <c r="H315"/>
  <c r="G315"/>
  <c r="H313"/>
  <c r="G313"/>
  <c r="H311"/>
  <c r="G311"/>
  <c r="H308"/>
  <c r="H307" s="1"/>
  <c r="G308"/>
  <c r="G307" s="1"/>
  <c r="H302"/>
  <c r="H301" s="1"/>
  <c r="H300" s="1"/>
  <c r="G302"/>
  <c r="G301" s="1"/>
  <c r="G300" s="1"/>
  <c r="H298"/>
  <c r="H297" s="1"/>
  <c r="H296" s="1"/>
  <c r="G298"/>
  <c r="G297" s="1"/>
  <c r="G296" s="1"/>
  <c r="G295" s="1"/>
  <c r="H293"/>
  <c r="G293"/>
  <c r="H291"/>
  <c r="G291"/>
  <c r="G290"/>
  <c r="H288"/>
  <c r="G288"/>
  <c r="H286"/>
  <c r="H285" s="1"/>
  <c r="G286"/>
  <c r="H283"/>
  <c r="G283"/>
  <c r="H281"/>
  <c r="H280" s="1"/>
  <c r="G281"/>
  <c r="G280"/>
  <c r="H278"/>
  <c r="G278"/>
  <c r="H276"/>
  <c r="G276"/>
  <c r="H274"/>
  <c r="H273" s="1"/>
  <c r="G274"/>
  <c r="H270"/>
  <c r="G270"/>
  <c r="H268"/>
  <c r="H267" s="1"/>
  <c r="H266" s="1"/>
  <c r="G268"/>
  <c r="H264"/>
  <c r="G264"/>
  <c r="H262"/>
  <c r="H261" s="1"/>
  <c r="H260" s="1"/>
  <c r="G262"/>
  <c r="H258"/>
  <c r="G258"/>
  <c r="H256"/>
  <c r="H255" s="1"/>
  <c r="H254" s="1"/>
  <c r="G256"/>
  <c r="H252"/>
  <c r="G252"/>
  <c r="H250"/>
  <c r="G250"/>
  <c r="H248"/>
  <c r="G248"/>
  <c r="G247" s="1"/>
  <c r="G246" s="1"/>
  <c r="H242"/>
  <c r="H241" s="1"/>
  <c r="H240" s="1"/>
  <c r="G242"/>
  <c r="G241" s="1"/>
  <c r="G240" s="1"/>
  <c r="H238"/>
  <c r="G238"/>
  <c r="H236"/>
  <c r="G236"/>
  <c r="H234"/>
  <c r="G234"/>
  <c r="H233"/>
  <c r="H232" s="1"/>
  <c r="H231" s="1"/>
  <c r="G233"/>
  <c r="G232" s="1"/>
  <c r="G231" s="1"/>
  <c r="H229"/>
  <c r="G229"/>
  <c r="H228"/>
  <c r="G228"/>
  <c r="H226"/>
  <c r="G226"/>
  <c r="H224"/>
  <c r="G224"/>
  <c r="H222"/>
  <c r="G222"/>
  <c r="H221"/>
  <c r="G221"/>
  <c r="H219"/>
  <c r="G219"/>
  <c r="H217"/>
  <c r="G217"/>
  <c r="H215"/>
  <c r="G215"/>
  <c r="H214"/>
  <c r="H213" s="1"/>
  <c r="G214"/>
  <c r="G213" s="1"/>
  <c r="H211"/>
  <c r="H210" s="1"/>
  <c r="H209" s="1"/>
  <c r="G211"/>
  <c r="G210" s="1"/>
  <c r="G209" s="1"/>
  <c r="H207"/>
  <c r="H206" s="1"/>
  <c r="H205" s="1"/>
  <c r="H204" s="1"/>
  <c r="G207"/>
  <c r="G206" s="1"/>
  <c r="G205" s="1"/>
  <c r="H201"/>
  <c r="H200" s="1"/>
  <c r="H199" s="1"/>
  <c r="H198" s="1"/>
  <c r="G201"/>
  <c r="G200" s="1"/>
  <c r="G199" s="1"/>
  <c r="G198" s="1"/>
  <c r="H196"/>
  <c r="H195" s="1"/>
  <c r="G196"/>
  <c r="G195" s="1"/>
  <c r="H193"/>
  <c r="H192" s="1"/>
  <c r="G193"/>
  <c r="G192" s="1"/>
  <c r="G191" s="1"/>
  <c r="H189"/>
  <c r="H188" s="1"/>
  <c r="G189"/>
  <c r="G188"/>
  <c r="H186"/>
  <c r="H185" s="1"/>
  <c r="G186"/>
  <c r="G185" s="1"/>
  <c r="G184" s="1"/>
  <c r="G183" s="1"/>
  <c r="H181"/>
  <c r="G181"/>
  <c r="H179"/>
  <c r="G179"/>
  <c r="H177"/>
  <c r="G177"/>
  <c r="G176"/>
  <c r="H174"/>
  <c r="G174"/>
  <c r="H172"/>
  <c r="G172"/>
  <c r="H170"/>
  <c r="H169" s="1"/>
  <c r="G170"/>
  <c r="G169" s="1"/>
  <c r="G168" s="1"/>
  <c r="H166"/>
  <c r="G166"/>
  <c r="H164"/>
  <c r="G164"/>
  <c r="H162"/>
  <c r="G162"/>
  <c r="H159"/>
  <c r="G159"/>
  <c r="H157"/>
  <c r="G157"/>
  <c r="H155"/>
  <c r="G155"/>
  <c r="G154" s="1"/>
  <c r="H151"/>
  <c r="G151"/>
  <c r="H149"/>
  <c r="G149"/>
  <c r="H147"/>
  <c r="H146" s="1"/>
  <c r="G147"/>
  <c r="G146"/>
  <c r="H144"/>
  <c r="G144"/>
  <c r="H142"/>
  <c r="G142"/>
  <c r="H140"/>
  <c r="H139" s="1"/>
  <c r="G140"/>
  <c r="H136"/>
  <c r="G136"/>
  <c r="H134"/>
  <c r="G134"/>
  <c r="H132"/>
  <c r="H131" s="1"/>
  <c r="G132"/>
  <c r="H129"/>
  <c r="G129"/>
  <c r="H127"/>
  <c r="H124" s="1"/>
  <c r="H123" s="1"/>
  <c r="G127"/>
  <c r="H125"/>
  <c r="G125"/>
  <c r="G124" s="1"/>
  <c r="H119"/>
  <c r="G119"/>
  <c r="H117"/>
  <c r="H114" s="1"/>
  <c r="G117"/>
  <c r="G114" s="1"/>
  <c r="H115"/>
  <c r="G115"/>
  <c r="H112"/>
  <c r="G112"/>
  <c r="H110"/>
  <c r="G110"/>
  <c r="G109" s="1"/>
  <c r="H109"/>
  <c r="H104"/>
  <c r="G104"/>
  <c r="H103"/>
  <c r="G103"/>
  <c r="H101"/>
  <c r="G101"/>
  <c r="H100"/>
  <c r="G100"/>
  <c r="H98"/>
  <c r="H97" s="1"/>
  <c r="G98"/>
  <c r="G97"/>
  <c r="G96" s="1"/>
  <c r="H94"/>
  <c r="G94"/>
  <c r="G93" s="1"/>
  <c r="H93"/>
  <c r="H91"/>
  <c r="H90" s="1"/>
  <c r="G91"/>
  <c r="G90" s="1"/>
  <c r="H88"/>
  <c r="H87"/>
  <c r="H82"/>
  <c r="G82"/>
  <c r="H80"/>
  <c r="G80"/>
  <c r="G79" s="1"/>
  <c r="G78" s="1"/>
  <c r="G77" s="1"/>
  <c r="H79"/>
  <c r="H78" s="1"/>
  <c r="H77" s="1"/>
  <c r="H74"/>
  <c r="G74"/>
  <c r="H72"/>
  <c r="H71" s="1"/>
  <c r="G72"/>
  <c r="G71" s="1"/>
  <c r="H69"/>
  <c r="G69"/>
  <c r="H67"/>
  <c r="G67"/>
  <c r="G66" s="1"/>
  <c r="H62"/>
  <c r="G62"/>
  <c r="H61"/>
  <c r="H60" s="1"/>
  <c r="H59" s="1"/>
  <c r="G61"/>
  <c r="G60" s="1"/>
  <c r="G59" s="1"/>
  <c r="H57"/>
  <c r="G57"/>
  <c r="H56"/>
  <c r="G56"/>
  <c r="H54"/>
  <c r="G54"/>
  <c r="G53" s="1"/>
  <c r="H53"/>
  <c r="H52" s="1"/>
  <c r="H51" s="1"/>
  <c r="H49"/>
  <c r="G49"/>
  <c r="G48" s="1"/>
  <c r="G47" s="1"/>
  <c r="G46" s="1"/>
  <c r="H48"/>
  <c r="H47" s="1"/>
  <c r="H46" s="1"/>
  <c r="H44"/>
  <c r="G44"/>
  <c r="G43" s="1"/>
  <c r="H43"/>
  <c r="H41"/>
  <c r="G41"/>
  <c r="H40"/>
  <c r="H39" s="1"/>
  <c r="H38" s="1"/>
  <c r="G40"/>
  <c r="G39"/>
  <c r="G38" s="1"/>
  <c r="G37"/>
  <c r="H36"/>
  <c r="H35" s="1"/>
  <c r="H34" s="1"/>
  <c r="H33" s="1"/>
  <c r="G36"/>
  <c r="G35" s="1"/>
  <c r="H31"/>
  <c r="H28" s="1"/>
  <c r="G31"/>
  <c r="G28" s="1"/>
  <c r="H29"/>
  <c r="G29"/>
  <c r="H26"/>
  <c r="H25" s="1"/>
  <c r="H24" s="1"/>
  <c r="H23" s="1"/>
  <c r="G26"/>
  <c r="G25"/>
  <c r="H21"/>
  <c r="H20" s="1"/>
  <c r="H19" s="1"/>
  <c r="H18" s="1"/>
  <c r="G21"/>
  <c r="G20"/>
  <c r="G19" s="1"/>
  <c r="G18" s="1"/>
  <c r="G422" i="5"/>
  <c r="G421" s="1"/>
  <c r="G420" s="1"/>
  <c r="G419" s="1"/>
  <c r="G418" s="1"/>
  <c r="G416"/>
  <c r="G414"/>
  <c r="G408"/>
  <c r="G406"/>
  <c r="G404"/>
  <c r="G400"/>
  <c r="G398"/>
  <c r="G395" s="1"/>
  <c r="G394" s="1"/>
  <c r="G396"/>
  <c r="G391"/>
  <c r="G389"/>
  <c r="G387"/>
  <c r="G386" s="1"/>
  <c r="G385" s="1"/>
  <c r="G383"/>
  <c r="G382"/>
  <c r="G380"/>
  <c r="G375" s="1"/>
  <c r="G374" s="1"/>
  <c r="G378"/>
  <c r="G376"/>
  <c r="G370"/>
  <c r="G369"/>
  <c r="G368" s="1"/>
  <c r="G367" s="1"/>
  <c r="G366" s="1"/>
  <c r="G364"/>
  <c r="G363" s="1"/>
  <c r="G360"/>
  <c r="G358"/>
  <c r="G356"/>
  <c r="G354"/>
  <c r="G351"/>
  <c r="G350" s="1"/>
  <c r="G347"/>
  <c r="G345"/>
  <c r="G343"/>
  <c r="G341"/>
  <c r="G338"/>
  <c r="G337"/>
  <c r="G334"/>
  <c r="G333"/>
  <c r="G330"/>
  <c r="G328"/>
  <c r="G323" s="1"/>
  <c r="G326"/>
  <c r="G325"/>
  <c r="G324"/>
  <c r="G321"/>
  <c r="G320" s="1"/>
  <c r="G317"/>
  <c r="G315"/>
  <c r="G311"/>
  <c r="G308"/>
  <c r="G307" s="1"/>
  <c r="G302"/>
  <c r="G301" s="1"/>
  <c r="G300" s="1"/>
  <c r="G298"/>
  <c r="G297" s="1"/>
  <c r="G296" s="1"/>
  <c r="G293"/>
  <c r="G291"/>
  <c r="G288"/>
  <c r="G285" s="1"/>
  <c r="G286"/>
  <c r="G283"/>
  <c r="G281"/>
  <c r="G278"/>
  <c r="G276"/>
  <c r="G274"/>
  <c r="G270"/>
  <c r="G268"/>
  <c r="G264"/>
  <c r="G262"/>
  <c r="G258"/>
  <c r="G256"/>
  <c r="G255" s="1"/>
  <c r="G254" s="1"/>
  <c r="G252"/>
  <c r="G250"/>
  <c r="G248"/>
  <c r="G242"/>
  <c r="G241" s="1"/>
  <c r="G240" s="1"/>
  <c r="G238"/>
  <c r="G236"/>
  <c r="G233" s="1"/>
  <c r="G232" s="1"/>
  <c r="G234"/>
  <c r="G229"/>
  <c r="G228"/>
  <c r="G226"/>
  <c r="G224"/>
  <c r="G222"/>
  <c r="G221"/>
  <c r="G219"/>
  <c r="G217"/>
  <c r="G215"/>
  <c r="G214"/>
  <c r="G213" s="1"/>
  <c r="G211"/>
  <c r="G210"/>
  <c r="G209" s="1"/>
  <c r="G207"/>
  <c r="G206" s="1"/>
  <c r="G205" s="1"/>
  <c r="G201"/>
  <c r="G200"/>
  <c r="G199" s="1"/>
  <c r="G198" s="1"/>
  <c r="G196"/>
  <c r="G195"/>
  <c r="G193"/>
  <c r="G192" s="1"/>
  <c r="G191" s="1"/>
  <c r="G189"/>
  <c r="G188"/>
  <c r="G186"/>
  <c r="G185"/>
  <c r="G181"/>
  <c r="G179"/>
  <c r="G177"/>
  <c r="G176"/>
  <c r="G174"/>
  <c r="G172"/>
  <c r="G170"/>
  <c r="G169"/>
  <c r="G168" s="1"/>
  <c r="G166"/>
  <c r="G164"/>
  <c r="G162"/>
  <c r="G159"/>
  <c r="G157"/>
  <c r="G155"/>
  <c r="G151"/>
  <c r="G149"/>
  <c r="G146" s="1"/>
  <c r="G147"/>
  <c r="G144"/>
  <c r="G142"/>
  <c r="G140"/>
  <c r="G136"/>
  <c r="G134"/>
  <c r="G132"/>
  <c r="G129"/>
  <c r="G124" s="1"/>
  <c r="G127"/>
  <c r="G125"/>
  <c r="G119"/>
  <c r="G117"/>
  <c r="G114" s="1"/>
  <c r="G115"/>
  <c r="G112"/>
  <c r="G110"/>
  <c r="G109" s="1"/>
  <c r="G104"/>
  <c r="G103" s="1"/>
  <c r="G101"/>
  <c r="G100" s="1"/>
  <c r="G98"/>
  <c r="G97" s="1"/>
  <c r="G94"/>
  <c r="G93" s="1"/>
  <c r="G91"/>
  <c r="G90" s="1"/>
  <c r="G88"/>
  <c r="G87" s="1"/>
  <c r="G82"/>
  <c r="G80"/>
  <c r="G79" s="1"/>
  <c r="G78" s="1"/>
  <c r="G77" s="1"/>
  <c r="G74"/>
  <c r="G72"/>
  <c r="G71" s="1"/>
  <c r="G69"/>
  <c r="G67"/>
  <c r="G62"/>
  <c r="G61" s="1"/>
  <c r="G60" s="1"/>
  <c r="G59" s="1"/>
  <c r="G57"/>
  <c r="G56" s="1"/>
  <c r="G54"/>
  <c r="G53" s="1"/>
  <c r="G49"/>
  <c r="G48" s="1"/>
  <c r="G47" s="1"/>
  <c r="G46" s="1"/>
  <c r="G44"/>
  <c r="G43" s="1"/>
  <c r="G41"/>
  <c r="G40" s="1"/>
  <c r="G38"/>
  <c r="G37" s="1"/>
  <c r="G35"/>
  <c r="G34"/>
  <c r="G33"/>
  <c r="G32" s="1"/>
  <c r="G30"/>
  <c r="G29" s="1"/>
  <c r="G25"/>
  <c r="G23"/>
  <c r="G22" s="1"/>
  <c r="G20"/>
  <c r="G19"/>
  <c r="G15"/>
  <c r="G14"/>
  <c r="G13" s="1"/>
  <c r="G12" s="1"/>
  <c r="G175" i="4"/>
  <c r="F175"/>
  <c r="F173" s="1"/>
  <c r="F172" s="1"/>
  <c r="F40" i="2"/>
  <c r="F37"/>
  <c r="G248"/>
  <c r="G40"/>
  <c r="G416"/>
  <c r="F34" i="1"/>
  <c r="F325"/>
  <c r="G310" i="18" l="1"/>
  <c r="G306" s="1"/>
  <c r="G305" s="1"/>
  <c r="G304" s="1"/>
  <c r="H306"/>
  <c r="H305" s="1"/>
  <c r="H304" s="1"/>
  <c r="G245"/>
  <c r="G244" s="1"/>
  <c r="G123"/>
  <c r="G122" s="1"/>
  <c r="G121" s="1"/>
  <c r="G106" s="1"/>
  <c r="H86"/>
  <c r="H85" s="1"/>
  <c r="H84" s="1"/>
  <c r="G28"/>
  <c r="G27" s="1"/>
  <c r="G11" s="1"/>
  <c r="G272"/>
  <c r="H11"/>
  <c r="H106"/>
  <c r="G204"/>
  <c r="G231"/>
  <c r="H272"/>
  <c r="H295"/>
  <c r="G85"/>
  <c r="G84" s="1"/>
  <c r="H213"/>
  <c r="H204" s="1"/>
  <c r="H245"/>
  <c r="G374"/>
  <c r="G373" s="1"/>
  <c r="G372" s="1"/>
  <c r="F305"/>
  <c r="F304" s="1"/>
  <c r="F28"/>
  <c r="F27" s="1"/>
  <c r="F52"/>
  <c r="F51" s="1"/>
  <c r="F11" s="1"/>
  <c r="F191"/>
  <c r="F373"/>
  <c r="F372" s="1"/>
  <c r="F65"/>
  <c r="F64" s="1"/>
  <c r="F122"/>
  <c r="F121" s="1"/>
  <c r="F106" s="1"/>
  <c r="F183"/>
  <c r="F204"/>
  <c r="F231"/>
  <c r="F138"/>
  <c r="F245"/>
  <c r="F244" s="1"/>
  <c r="F295"/>
  <c r="F336"/>
  <c r="G310" i="5"/>
  <c r="G306" s="1"/>
  <c r="H367" i="6"/>
  <c r="G389"/>
  <c r="G388" s="1"/>
  <c r="G387" s="1"/>
  <c r="G366" s="1"/>
  <c r="H380"/>
  <c r="H379" s="1"/>
  <c r="H407"/>
  <c r="H406" s="1"/>
  <c r="H405" s="1"/>
  <c r="H404" s="1"/>
  <c r="H310"/>
  <c r="H306" s="1"/>
  <c r="H305" s="1"/>
  <c r="H304" s="1"/>
  <c r="G306"/>
  <c r="G310"/>
  <c r="G267"/>
  <c r="G266" s="1"/>
  <c r="G273"/>
  <c r="G272" s="1"/>
  <c r="G285"/>
  <c r="H290"/>
  <c r="G261"/>
  <c r="G260" s="1"/>
  <c r="G255"/>
  <c r="G254" s="1"/>
  <c r="H247"/>
  <c r="H246" s="1"/>
  <c r="H245" s="1"/>
  <c r="H168"/>
  <c r="G139"/>
  <c r="G138" s="1"/>
  <c r="H176"/>
  <c r="H138"/>
  <c r="H122" s="1"/>
  <c r="H184"/>
  <c r="H154"/>
  <c r="H153" s="1"/>
  <c r="G131"/>
  <c r="G123" s="1"/>
  <c r="H161"/>
  <c r="G161"/>
  <c r="G153" s="1"/>
  <c r="H108"/>
  <c r="H107" s="1"/>
  <c r="H96"/>
  <c r="H86"/>
  <c r="G85"/>
  <c r="G84" s="1"/>
  <c r="H66"/>
  <c r="H65" s="1"/>
  <c r="H64" s="1"/>
  <c r="H17" s="1"/>
  <c r="G65"/>
  <c r="G64" s="1"/>
  <c r="G52"/>
  <c r="G51" s="1"/>
  <c r="G267" i="5"/>
  <c r="G266" s="1"/>
  <c r="G280"/>
  <c r="G290"/>
  <c r="G295"/>
  <c r="G261"/>
  <c r="G260" s="1"/>
  <c r="G373"/>
  <c r="G372" s="1"/>
  <c r="G403"/>
  <c r="G402" s="1"/>
  <c r="G393" s="1"/>
  <c r="G413"/>
  <c r="G412" s="1"/>
  <c r="G411" s="1"/>
  <c r="G410" s="1"/>
  <c r="G340"/>
  <c r="G336" s="1"/>
  <c r="G353"/>
  <c r="G273"/>
  <c r="G247"/>
  <c r="G246" s="1"/>
  <c r="G231"/>
  <c r="G204"/>
  <c r="G131"/>
  <c r="G123" s="1"/>
  <c r="G122" s="1"/>
  <c r="G154"/>
  <c r="G184"/>
  <c r="G139"/>
  <c r="G138" s="1"/>
  <c r="G161"/>
  <c r="G108"/>
  <c r="G107" s="1"/>
  <c r="G96"/>
  <c r="G66"/>
  <c r="G65" s="1"/>
  <c r="G64" s="1"/>
  <c r="G18"/>
  <c r="G17" s="1"/>
  <c r="F66" i="2"/>
  <c r="G66"/>
  <c r="F24"/>
  <c r="F23" s="1"/>
  <c r="G24"/>
  <c r="G23" s="1"/>
  <c r="F28"/>
  <c r="G28"/>
  <c r="G204" i="6"/>
  <c r="H295"/>
  <c r="G34"/>
  <c r="G33" s="1"/>
  <c r="G108"/>
  <c r="G107" s="1"/>
  <c r="H183"/>
  <c r="H191"/>
  <c r="H333"/>
  <c r="H387"/>
  <c r="G24"/>
  <c r="G23" s="1"/>
  <c r="H272"/>
  <c r="G333"/>
  <c r="G86" i="5"/>
  <c r="G85" s="1"/>
  <c r="G84" s="1"/>
  <c r="G28"/>
  <c r="G27" s="1"/>
  <c r="G52"/>
  <c r="G51" s="1"/>
  <c r="G153"/>
  <c r="G183"/>
  <c r="H203" i="18" l="1"/>
  <c r="G203"/>
  <c r="H244"/>
  <c r="F424"/>
  <c r="F203"/>
  <c r="H366" i="6"/>
  <c r="G305"/>
  <c r="G304" s="1"/>
  <c r="H244"/>
  <c r="H203" s="1"/>
  <c r="G245"/>
  <c r="G244" s="1"/>
  <c r="G203" s="1"/>
  <c r="G122"/>
  <c r="G121" s="1"/>
  <c r="G106" s="1"/>
  <c r="H121"/>
  <c r="H106" s="1"/>
  <c r="H85"/>
  <c r="H84" s="1"/>
  <c r="G17"/>
  <c r="G245" i="5"/>
  <c r="G272"/>
  <c r="G305"/>
  <c r="G304" s="1"/>
  <c r="G121"/>
  <c r="G106" s="1"/>
  <c r="G244" l="1"/>
  <c r="G203" s="1"/>
  <c r="F347" i="1"/>
  <c r="F350"/>
  <c r="F351"/>
  <c r="C22" i="8" l="1"/>
  <c r="B22"/>
  <c r="B12"/>
  <c r="F325" i="3" l="1"/>
  <c r="F126"/>
  <c r="F125" s="1"/>
  <c r="F116" l="1"/>
  <c r="F364" i="1"/>
  <c r="F363" s="1"/>
  <c r="F334"/>
  <c r="F333" s="1"/>
  <c r="F41"/>
  <c r="F40" s="1"/>
  <c r="F44"/>
  <c r="F43" s="1"/>
  <c r="D31" i="16" l="1"/>
  <c r="C31"/>
  <c r="D22"/>
  <c r="C22"/>
  <c r="D9"/>
  <c r="C9"/>
  <c r="C19" i="15"/>
  <c r="C17"/>
  <c r="C16" s="1"/>
  <c r="C22"/>
  <c r="C24"/>
  <c r="C27"/>
  <c r="C29"/>
  <c r="C34"/>
  <c r="C33" s="1"/>
  <c r="C32" s="1"/>
  <c r="C38"/>
  <c r="C37" s="1"/>
  <c r="C36" s="1"/>
  <c r="C42"/>
  <c r="C41" s="1"/>
  <c r="C45"/>
  <c r="C44" s="1"/>
  <c r="C48"/>
  <c r="C51"/>
  <c r="D51"/>
  <c r="D48"/>
  <c r="D45"/>
  <c r="D44" s="1"/>
  <c r="D42"/>
  <c r="D41" s="1"/>
  <c r="D38"/>
  <c r="D37" s="1"/>
  <c r="D36" s="1"/>
  <c r="D34"/>
  <c r="D33" s="1"/>
  <c r="D32" s="1"/>
  <c r="D29"/>
  <c r="D27"/>
  <c r="D24"/>
  <c r="D22"/>
  <c r="D19"/>
  <c r="D17"/>
  <c r="C48" i="14"/>
  <c r="C45"/>
  <c r="C42"/>
  <c r="C41" s="1"/>
  <c r="C39"/>
  <c r="C38" s="1"/>
  <c r="C35"/>
  <c r="C34" s="1"/>
  <c r="C33" s="1"/>
  <c r="C31"/>
  <c r="C30" s="1"/>
  <c r="C26"/>
  <c r="C24"/>
  <c r="C21"/>
  <c r="C19"/>
  <c r="C16"/>
  <c r="C14"/>
  <c r="C13" s="1"/>
  <c r="D31" i="15" l="1"/>
  <c r="C37" i="14"/>
  <c r="C23"/>
  <c r="C28"/>
  <c r="D21" i="15"/>
  <c r="D26"/>
  <c r="C18" i="14"/>
  <c r="C26" i="15"/>
  <c r="D40"/>
  <c r="D16"/>
  <c r="C21"/>
  <c r="C40"/>
  <c r="C31"/>
  <c r="D55" l="1"/>
  <c r="D15" s="1"/>
  <c r="C52" i="14"/>
  <c r="C12" s="1"/>
  <c r="C55" i="15"/>
  <c r="C15" s="1"/>
  <c r="G19" i="4"/>
  <c r="G18" s="1"/>
  <c r="G22"/>
  <c r="G21" s="1"/>
  <c r="G25"/>
  <c r="G24" s="1"/>
  <c r="G29"/>
  <c r="G31"/>
  <c r="G33"/>
  <c r="G38"/>
  <c r="G40"/>
  <c r="G42"/>
  <c r="G45"/>
  <c r="G47"/>
  <c r="G49"/>
  <c r="G53"/>
  <c r="G55"/>
  <c r="G57"/>
  <c r="G60"/>
  <c r="G62"/>
  <c r="G64"/>
  <c r="G68"/>
  <c r="G67" s="1"/>
  <c r="G71"/>
  <c r="G70" s="1"/>
  <c r="G75"/>
  <c r="G74" s="1"/>
  <c r="G73" s="1"/>
  <c r="G80"/>
  <c r="G82"/>
  <c r="G84"/>
  <c r="G88"/>
  <c r="G90"/>
  <c r="G94"/>
  <c r="G96"/>
  <c r="G100"/>
  <c r="G102"/>
  <c r="G106"/>
  <c r="G105" s="1"/>
  <c r="G109"/>
  <c r="G108" s="1"/>
  <c r="G112"/>
  <c r="G114"/>
  <c r="G116"/>
  <c r="G118"/>
  <c r="G122"/>
  <c r="G124"/>
  <c r="G126"/>
  <c r="G128"/>
  <c r="G133"/>
  <c r="G136"/>
  <c r="G139"/>
  <c r="G143"/>
  <c r="G142" s="1"/>
  <c r="G147"/>
  <c r="G146" s="1"/>
  <c r="G145" s="1"/>
  <c r="G151"/>
  <c r="G150" s="1"/>
  <c r="G149" s="1"/>
  <c r="G155"/>
  <c r="G157"/>
  <c r="G159"/>
  <c r="G162"/>
  <c r="G164"/>
  <c r="G166"/>
  <c r="G170"/>
  <c r="G169" s="1"/>
  <c r="G173"/>
  <c r="G176"/>
  <c r="G180"/>
  <c r="G179" s="1"/>
  <c r="G184"/>
  <c r="G186"/>
  <c r="G189"/>
  <c r="G191"/>
  <c r="G195"/>
  <c r="G197"/>
  <c r="G199"/>
  <c r="G202"/>
  <c r="G205"/>
  <c r="G208"/>
  <c r="G212"/>
  <c r="G211" s="1"/>
  <c r="G215"/>
  <c r="G214" s="1"/>
  <c r="G218"/>
  <c r="G217" s="1"/>
  <c r="G221"/>
  <c r="G220" s="1"/>
  <c r="G224"/>
  <c r="G226"/>
  <c r="G229"/>
  <c r="G228" s="1"/>
  <c r="G232"/>
  <c r="G231" s="1"/>
  <c r="G235"/>
  <c r="G237"/>
  <c r="G240"/>
  <c r="G239" s="1"/>
  <c r="G243"/>
  <c r="G245"/>
  <c r="G247"/>
  <c r="G250"/>
  <c r="G252"/>
  <c r="G255"/>
  <c r="G254" s="1"/>
  <c r="G258"/>
  <c r="G260"/>
  <c r="G262"/>
  <c r="G265"/>
  <c r="G264" s="1"/>
  <c r="G268"/>
  <c r="G267" s="1"/>
  <c r="G271"/>
  <c r="G273"/>
  <c r="G275"/>
  <c r="G278"/>
  <c r="G277" s="1"/>
  <c r="G281"/>
  <c r="G280" s="1"/>
  <c r="G284"/>
  <c r="G283" s="1"/>
  <c r="G287"/>
  <c r="G289"/>
  <c r="G291"/>
  <c r="G293"/>
  <c r="G297"/>
  <c r="G299"/>
  <c r="G302"/>
  <c r="G304"/>
  <c r="G307"/>
  <c r="G306" s="1"/>
  <c r="G310"/>
  <c r="G312"/>
  <c r="G314"/>
  <c r="G316"/>
  <c r="G320"/>
  <c r="G322"/>
  <c r="G325"/>
  <c r="G327"/>
  <c r="G329"/>
  <c r="G332"/>
  <c r="G331" s="1"/>
  <c r="G21" i="2"/>
  <c r="G20" s="1"/>
  <c r="G19" s="1"/>
  <c r="G18" s="1"/>
  <c r="G36"/>
  <c r="G35" s="1"/>
  <c r="G39"/>
  <c r="G41"/>
  <c r="G44"/>
  <c r="G43" s="1"/>
  <c r="G49"/>
  <c r="G48" s="1"/>
  <c r="G47" s="1"/>
  <c r="G46" s="1"/>
  <c r="G54"/>
  <c r="G53" s="1"/>
  <c r="G57"/>
  <c r="G56" s="1"/>
  <c r="G62"/>
  <c r="G61" s="1"/>
  <c r="G60" s="1"/>
  <c r="G59" s="1"/>
  <c r="G72"/>
  <c r="G74"/>
  <c r="G80"/>
  <c r="G82"/>
  <c r="G88"/>
  <c r="G87" s="1"/>
  <c r="G91"/>
  <c r="G90" s="1"/>
  <c r="G94"/>
  <c r="G93" s="1"/>
  <c r="G98"/>
  <c r="G97" s="1"/>
  <c r="G101"/>
  <c r="G100" s="1"/>
  <c r="G104"/>
  <c r="G103" s="1"/>
  <c r="G110"/>
  <c r="G112"/>
  <c r="G115"/>
  <c r="G117"/>
  <c r="G119"/>
  <c r="G125"/>
  <c r="G127"/>
  <c r="G129"/>
  <c r="G132"/>
  <c r="G134"/>
  <c r="G136"/>
  <c r="G140"/>
  <c r="G142"/>
  <c r="G144"/>
  <c r="G147"/>
  <c r="G149"/>
  <c r="G151"/>
  <c r="G155"/>
  <c r="G157"/>
  <c r="G159"/>
  <c r="G162"/>
  <c r="G164"/>
  <c r="G166"/>
  <c r="G170"/>
  <c r="G172"/>
  <c r="G174"/>
  <c r="G177"/>
  <c r="G179"/>
  <c r="G181"/>
  <c r="G186"/>
  <c r="G185" s="1"/>
  <c r="G189"/>
  <c r="G188" s="1"/>
  <c r="G193"/>
  <c r="G192" s="1"/>
  <c r="G196"/>
  <c r="G195" s="1"/>
  <c r="G201"/>
  <c r="G200" s="1"/>
  <c r="G199" s="1"/>
  <c r="G198" s="1"/>
  <c r="G207"/>
  <c r="G206" s="1"/>
  <c r="G205" s="1"/>
  <c r="G211"/>
  <c r="G210" s="1"/>
  <c r="G209" s="1"/>
  <c r="G215"/>
  <c r="G217"/>
  <c r="G219"/>
  <c r="G222"/>
  <c r="G224"/>
  <c r="G226"/>
  <c r="G229"/>
  <c r="G228" s="1"/>
  <c r="G234"/>
  <c r="G236"/>
  <c r="G238"/>
  <c r="G242"/>
  <c r="G241" s="1"/>
  <c r="G240" s="1"/>
  <c r="G250"/>
  <c r="G252"/>
  <c r="G256"/>
  <c r="G258"/>
  <c r="G262"/>
  <c r="G264"/>
  <c r="G268"/>
  <c r="G270"/>
  <c r="G274"/>
  <c r="G276"/>
  <c r="G278"/>
  <c r="G281"/>
  <c r="G283"/>
  <c r="G286"/>
  <c r="G288"/>
  <c r="G291"/>
  <c r="G293"/>
  <c r="G298"/>
  <c r="G297" s="1"/>
  <c r="G296" s="1"/>
  <c r="G302"/>
  <c r="G301" s="1"/>
  <c r="G300" s="1"/>
  <c r="G308"/>
  <c r="G307" s="1"/>
  <c r="G311"/>
  <c r="G313"/>
  <c r="G315"/>
  <c r="G317"/>
  <c r="G321"/>
  <c r="G320" s="1"/>
  <c r="G324"/>
  <c r="G326"/>
  <c r="G328"/>
  <c r="G330"/>
  <c r="G335"/>
  <c r="G334" s="1"/>
  <c r="G338"/>
  <c r="G340"/>
  <c r="G342"/>
  <c r="G344"/>
  <c r="G348"/>
  <c r="G347" s="1"/>
  <c r="G351"/>
  <c r="G353"/>
  <c r="G355"/>
  <c r="G357"/>
  <c r="G364"/>
  <c r="G363" s="1"/>
  <c r="G362" s="1"/>
  <c r="G361" s="1"/>
  <c r="G360" s="1"/>
  <c r="G370"/>
  <c r="G372"/>
  <c r="G374"/>
  <c r="G377"/>
  <c r="G376" s="1"/>
  <c r="G381"/>
  <c r="G383"/>
  <c r="G385"/>
  <c r="G390"/>
  <c r="G392"/>
  <c r="G394"/>
  <c r="G398"/>
  <c r="G400"/>
  <c r="G402"/>
  <c r="G408"/>
  <c r="G410"/>
  <c r="G415"/>
  <c r="G414" s="1"/>
  <c r="G413" s="1"/>
  <c r="G412" s="1"/>
  <c r="F332" i="4"/>
  <c r="F331" s="1"/>
  <c r="F329"/>
  <c r="F327"/>
  <c r="F325"/>
  <c r="F322"/>
  <c r="F320"/>
  <c r="F316"/>
  <c r="F314"/>
  <c r="F312"/>
  <c r="F310"/>
  <c r="F307"/>
  <c r="F306" s="1"/>
  <c r="F304"/>
  <c r="F302"/>
  <c r="F299"/>
  <c r="F297"/>
  <c r="F293"/>
  <c r="F291"/>
  <c r="F289"/>
  <c r="F287"/>
  <c r="F284"/>
  <c r="F283" s="1"/>
  <c r="F281"/>
  <c r="F280" s="1"/>
  <c r="F278"/>
  <c r="F277" s="1"/>
  <c r="F275"/>
  <c r="F273"/>
  <c r="F271"/>
  <c r="F268"/>
  <c r="F267" s="1"/>
  <c r="F265"/>
  <c r="F264" s="1"/>
  <c r="F262"/>
  <c r="F260"/>
  <c r="F258"/>
  <c r="F255"/>
  <c r="F254" s="1"/>
  <c r="F252"/>
  <c r="F250"/>
  <c r="F247"/>
  <c r="F245"/>
  <c r="F243"/>
  <c r="F240"/>
  <c r="F239"/>
  <c r="F237"/>
  <c r="F235"/>
  <c r="F232"/>
  <c r="F231" s="1"/>
  <c r="F229"/>
  <c r="F228" s="1"/>
  <c r="F226"/>
  <c r="F224"/>
  <c r="F221"/>
  <c r="F220" s="1"/>
  <c r="F218"/>
  <c r="F217" s="1"/>
  <c r="F215"/>
  <c r="F214" s="1"/>
  <c r="F212"/>
  <c r="F211" s="1"/>
  <c r="F208"/>
  <c r="F205"/>
  <c r="F202"/>
  <c r="F199"/>
  <c r="F197"/>
  <c r="F195"/>
  <c r="F191"/>
  <c r="F189"/>
  <c r="F186"/>
  <c r="F184"/>
  <c r="F183" s="1"/>
  <c r="F180"/>
  <c r="F179" s="1"/>
  <c r="F176"/>
  <c r="F170"/>
  <c r="F169" s="1"/>
  <c r="F166"/>
  <c r="F164"/>
  <c r="F162"/>
  <c r="F159"/>
  <c r="F157"/>
  <c r="F155"/>
  <c r="F151"/>
  <c r="F150" s="1"/>
  <c r="F149" s="1"/>
  <c r="F147"/>
  <c r="F146" s="1"/>
  <c r="F145" s="1"/>
  <c r="F143"/>
  <c r="F142" s="1"/>
  <c r="F139"/>
  <c r="F136"/>
  <c r="F133"/>
  <c r="F128"/>
  <c r="F126"/>
  <c r="F124"/>
  <c r="F122"/>
  <c r="F118"/>
  <c r="F116"/>
  <c r="F114"/>
  <c r="F112"/>
  <c r="F109"/>
  <c r="F108" s="1"/>
  <c r="F106"/>
  <c r="F105" s="1"/>
  <c r="F102"/>
  <c r="F100"/>
  <c r="F96"/>
  <c r="F94"/>
  <c r="F90"/>
  <c r="F88"/>
  <c r="F84"/>
  <c r="F82"/>
  <c r="F80"/>
  <c r="F75"/>
  <c r="F74" s="1"/>
  <c r="F73" s="1"/>
  <c r="F71"/>
  <c r="F70" s="1"/>
  <c r="F68"/>
  <c r="F67" s="1"/>
  <c r="F64"/>
  <c r="F62"/>
  <c r="F60"/>
  <c r="F57"/>
  <c r="F55"/>
  <c r="F53"/>
  <c r="F49"/>
  <c r="F47"/>
  <c r="F45"/>
  <c r="F42"/>
  <c r="F40"/>
  <c r="F38"/>
  <c r="F33"/>
  <c r="F31"/>
  <c r="F29"/>
  <c r="F25"/>
  <c r="F24" s="1"/>
  <c r="F22"/>
  <c r="F21" s="1"/>
  <c r="F19"/>
  <c r="F18" s="1"/>
  <c r="F234" l="1"/>
  <c r="F242"/>
  <c r="F87"/>
  <c r="F86" s="1"/>
  <c r="F111"/>
  <c r="F104" s="1"/>
  <c r="F270"/>
  <c r="F324"/>
  <c r="F59"/>
  <c r="G109" i="2"/>
  <c r="F52" i="4"/>
  <c r="F51" s="1"/>
  <c r="F99"/>
  <c r="F98" s="1"/>
  <c r="F161"/>
  <c r="F319"/>
  <c r="G319"/>
  <c r="G223"/>
  <c r="G188"/>
  <c r="G132"/>
  <c r="G131" s="1"/>
  <c r="F37"/>
  <c r="F93"/>
  <c r="F92" s="1"/>
  <c r="F154"/>
  <c r="F153" s="1"/>
  <c r="F201"/>
  <c r="F301"/>
  <c r="F309"/>
  <c r="G270"/>
  <c r="G249"/>
  <c r="G234"/>
  <c r="G172"/>
  <c r="G99"/>
  <c r="G98" s="1"/>
  <c r="G407" i="2"/>
  <c r="G406" s="1"/>
  <c r="G405" s="1"/>
  <c r="G404" s="1"/>
  <c r="G369"/>
  <c r="G368" s="1"/>
  <c r="G310"/>
  <c r="G290"/>
  <c r="G280"/>
  <c r="G191"/>
  <c r="G38"/>
  <c r="G34" s="1"/>
  <c r="G33" s="1"/>
  <c r="G389"/>
  <c r="G388" s="1"/>
  <c r="G323"/>
  <c r="G233"/>
  <c r="G232" s="1"/>
  <c r="G221"/>
  <c r="G154"/>
  <c r="G96"/>
  <c r="G86"/>
  <c r="G309" i="4"/>
  <c r="G257"/>
  <c r="G194"/>
  <c r="G154"/>
  <c r="G121"/>
  <c r="G111"/>
  <c r="G104" s="1"/>
  <c r="G59"/>
  <c r="G44"/>
  <c r="G28"/>
  <c r="G27" s="1"/>
  <c r="F28"/>
  <c r="F27" s="1"/>
  <c r="F44"/>
  <c r="G161" i="2"/>
  <c r="G146"/>
  <c r="G114"/>
  <c r="F66" i="4"/>
  <c r="F79"/>
  <c r="F78" s="1"/>
  <c r="F121"/>
  <c r="F132"/>
  <c r="F131" s="1"/>
  <c r="F188"/>
  <c r="F194"/>
  <c r="F223"/>
  <c r="F249"/>
  <c r="F257"/>
  <c r="F286"/>
  <c r="F296"/>
  <c r="G350" i="2"/>
  <c r="G337"/>
  <c r="G273"/>
  <c r="G267"/>
  <c r="G266" s="1"/>
  <c r="G261"/>
  <c r="G260" s="1"/>
  <c r="G255"/>
  <c r="G254" s="1"/>
  <c r="G214"/>
  <c r="G169"/>
  <c r="G139"/>
  <c r="G71"/>
  <c r="G324" i="4"/>
  <c r="G301"/>
  <c r="G296"/>
  <c r="G286"/>
  <c r="G242"/>
  <c r="G201"/>
  <c r="G183"/>
  <c r="G161"/>
  <c r="G79"/>
  <c r="G78" s="1"/>
  <c r="G37"/>
  <c r="G93"/>
  <c r="G92" s="1"/>
  <c r="G87"/>
  <c r="G86" s="1"/>
  <c r="G66"/>
  <c r="G52"/>
  <c r="G17"/>
  <c r="G295" i="2"/>
  <c r="G176"/>
  <c r="G124"/>
  <c r="G52"/>
  <c r="G51" s="1"/>
  <c r="G397"/>
  <c r="G396" s="1"/>
  <c r="G387" s="1"/>
  <c r="G247"/>
  <c r="G246" s="1"/>
  <c r="G380"/>
  <c r="G379" s="1"/>
  <c r="G285"/>
  <c r="G184"/>
  <c r="G183" s="1"/>
  <c r="G131"/>
  <c r="G79"/>
  <c r="G78" s="1"/>
  <c r="G77" s="1"/>
  <c r="F17" i="4"/>
  <c r="F69" i="3"/>
  <c r="F68" s="1"/>
  <c r="F67" s="1"/>
  <c r="F65"/>
  <c r="F64" s="1"/>
  <c r="F62"/>
  <c r="F61" s="1"/>
  <c r="F58"/>
  <c r="F56"/>
  <c r="F54"/>
  <c r="F51"/>
  <c r="F49"/>
  <c r="F47"/>
  <c r="F43"/>
  <c r="F41"/>
  <c r="F39"/>
  <c r="F36"/>
  <c r="F34"/>
  <c r="F32"/>
  <c r="F27"/>
  <c r="F25"/>
  <c r="F23"/>
  <c r="F13"/>
  <c r="F12" s="1"/>
  <c r="F280"/>
  <c r="F277"/>
  <c r="F274"/>
  <c r="F199"/>
  <c r="F202"/>
  <c r="F205"/>
  <c r="F177"/>
  <c r="F173"/>
  <c r="F170"/>
  <c r="F130"/>
  <c r="F133"/>
  <c r="F136"/>
  <c r="F168" i="4" l="1"/>
  <c r="G77"/>
  <c r="G168"/>
  <c r="G306" i="2"/>
  <c r="G36" i="4"/>
  <c r="F77"/>
  <c r="G85" i="2"/>
  <c r="G84" s="1"/>
  <c r="G231"/>
  <c r="G108"/>
  <c r="G107" s="1"/>
  <c r="G153"/>
  <c r="G138"/>
  <c r="F53" i="3"/>
  <c r="F36" i="4"/>
  <c r="F35" s="1"/>
  <c r="F38" i="3"/>
  <c r="G51" i="4"/>
  <c r="G272" i="2"/>
  <c r="G245"/>
  <c r="G168"/>
  <c r="G65"/>
  <c r="G64" s="1"/>
  <c r="G17" s="1"/>
  <c r="G213"/>
  <c r="G204" s="1"/>
  <c r="G333"/>
  <c r="F22" i="3"/>
  <c r="F21" s="1"/>
  <c r="F60"/>
  <c r="F31"/>
  <c r="F46"/>
  <c r="G367" i="2"/>
  <c r="G366" s="1"/>
  <c r="G153" i="4"/>
  <c r="G123" i="2"/>
  <c r="F273" i="3"/>
  <c r="F198"/>
  <c r="F129"/>
  <c r="F351"/>
  <c r="F350" s="1"/>
  <c r="F314"/>
  <c r="F312"/>
  <c r="F140"/>
  <c r="F139" s="1"/>
  <c r="F218"/>
  <c r="F217" s="1"/>
  <c r="F332"/>
  <c r="F330"/>
  <c r="F328"/>
  <c r="F308"/>
  <c r="F306"/>
  <c r="F304"/>
  <c r="F302"/>
  <c r="F299"/>
  <c r="F298" s="1"/>
  <c r="F122"/>
  <c r="F120"/>
  <c r="F118"/>
  <c r="F100"/>
  <c r="F99" s="1"/>
  <c r="F112"/>
  <c r="F110"/>
  <c r="F108"/>
  <c r="F106"/>
  <c r="F103"/>
  <c r="F102" s="1"/>
  <c r="F293"/>
  <c r="F292" s="1"/>
  <c r="F148"/>
  <c r="F147" s="1"/>
  <c r="F146" s="1"/>
  <c r="F255"/>
  <c r="F253"/>
  <c r="F240"/>
  <c r="F238"/>
  <c r="F223"/>
  <c r="F221"/>
  <c r="F196"/>
  <c r="F194"/>
  <c r="F192"/>
  <c r="F96"/>
  <c r="F94"/>
  <c r="F90"/>
  <c r="F88"/>
  <c r="F84"/>
  <c r="F82"/>
  <c r="F78"/>
  <c r="F76"/>
  <c r="F74"/>
  <c r="F232"/>
  <c r="F231" s="1"/>
  <c r="F229"/>
  <c r="F228" s="1"/>
  <c r="F235"/>
  <c r="F234" s="1"/>
  <c r="F290"/>
  <c r="F288"/>
  <c r="F286"/>
  <c r="F144"/>
  <c r="F143" s="1"/>
  <c r="F142" s="1"/>
  <c r="F271"/>
  <c r="F270" s="1"/>
  <c r="F336"/>
  <c r="F335" s="1"/>
  <c r="F265"/>
  <c r="F263"/>
  <c r="F261"/>
  <c r="F250"/>
  <c r="F248"/>
  <c r="F246"/>
  <c r="F161"/>
  <c r="F159"/>
  <c r="F156"/>
  <c r="F154"/>
  <c r="F152"/>
  <c r="F348"/>
  <c r="F346"/>
  <c r="F344"/>
  <c r="F341"/>
  <c r="F339"/>
  <c r="F215"/>
  <c r="F214" s="1"/>
  <c r="F212"/>
  <c r="F211" s="1"/>
  <c r="F209"/>
  <c r="F208" s="1"/>
  <c r="F19"/>
  <c r="F18" s="1"/>
  <c r="F16"/>
  <c r="F15" s="1"/>
  <c r="F319"/>
  <c r="F317"/>
  <c r="F188"/>
  <c r="F186"/>
  <c r="F183"/>
  <c r="F181"/>
  <c r="F296"/>
  <c r="F295" s="1"/>
  <c r="F268"/>
  <c r="F267" s="1"/>
  <c r="F258"/>
  <c r="F257" s="1"/>
  <c r="F176"/>
  <c r="F322"/>
  <c r="F321" s="1"/>
  <c r="F167"/>
  <c r="F166" s="1"/>
  <c r="F243"/>
  <c r="F242" s="1"/>
  <c r="F226"/>
  <c r="F225" s="1"/>
  <c r="F416" i="2"/>
  <c r="F415" s="1"/>
  <c r="F414" s="1"/>
  <c r="F413" s="1"/>
  <c r="F412" s="1"/>
  <c r="F410"/>
  <c r="F408"/>
  <c r="F402"/>
  <c r="F400"/>
  <c r="F398"/>
  <c r="F394"/>
  <c r="F392"/>
  <c r="F390"/>
  <c r="F385"/>
  <c r="F383"/>
  <c r="F381"/>
  <c r="F377"/>
  <c r="F376" s="1"/>
  <c r="F374"/>
  <c r="F372"/>
  <c r="F370"/>
  <c r="F364"/>
  <c r="F363" s="1"/>
  <c r="F362" s="1"/>
  <c r="F361" s="1"/>
  <c r="F360" s="1"/>
  <c r="F357"/>
  <c r="F355"/>
  <c r="F353"/>
  <c r="F351"/>
  <c r="F348"/>
  <c r="F347" s="1"/>
  <c r="F344"/>
  <c r="F342"/>
  <c r="F340"/>
  <c r="F338"/>
  <c r="F335"/>
  <c r="F334" s="1"/>
  <c r="F330"/>
  <c r="F328"/>
  <c r="F326"/>
  <c r="F324"/>
  <c r="F321"/>
  <c r="F320" s="1"/>
  <c r="F317"/>
  <c r="F315"/>
  <c r="F313"/>
  <c r="F311"/>
  <c r="F308"/>
  <c r="F307" s="1"/>
  <c r="F302"/>
  <c r="F301" s="1"/>
  <c r="F300" s="1"/>
  <c r="F298"/>
  <c r="F297" s="1"/>
  <c r="F296" s="1"/>
  <c r="F293"/>
  <c r="F291"/>
  <c r="F288"/>
  <c r="F286"/>
  <c r="F283"/>
  <c r="F281"/>
  <c r="F278"/>
  <c r="F276"/>
  <c r="F274"/>
  <c r="F270"/>
  <c r="F268"/>
  <c r="F264"/>
  <c r="F262"/>
  <c r="F258"/>
  <c r="F256"/>
  <c r="F252"/>
  <c r="F250"/>
  <c r="F248"/>
  <c r="F242"/>
  <c r="F241" s="1"/>
  <c r="F240" s="1"/>
  <c r="F238"/>
  <c r="F236"/>
  <c r="F234"/>
  <c r="F229"/>
  <c r="F228" s="1"/>
  <c r="F226"/>
  <c r="F224"/>
  <c r="F222"/>
  <c r="F219"/>
  <c r="F217"/>
  <c r="F215"/>
  <c r="F211"/>
  <c r="F210" s="1"/>
  <c r="F209" s="1"/>
  <c r="F207"/>
  <c r="F206" s="1"/>
  <c r="F205" s="1"/>
  <c r="F201"/>
  <c r="F200" s="1"/>
  <c r="F199" s="1"/>
  <c r="F198" s="1"/>
  <c r="F196"/>
  <c r="F195" s="1"/>
  <c r="F193"/>
  <c r="F192" s="1"/>
  <c r="F189"/>
  <c r="F188" s="1"/>
  <c r="F186"/>
  <c r="F185" s="1"/>
  <c r="F181"/>
  <c r="F179"/>
  <c r="F177"/>
  <c r="F174"/>
  <c r="F172"/>
  <c r="F170"/>
  <c r="F166"/>
  <c r="F164"/>
  <c r="F162"/>
  <c r="F159"/>
  <c r="F157"/>
  <c r="F155"/>
  <c r="F151"/>
  <c r="F149"/>
  <c r="F147"/>
  <c r="F144"/>
  <c r="F142"/>
  <c r="F140"/>
  <c r="F136"/>
  <c r="F134"/>
  <c r="F132"/>
  <c r="F129"/>
  <c r="F127"/>
  <c r="F125"/>
  <c r="F119"/>
  <c r="F117"/>
  <c r="F115"/>
  <c r="F112"/>
  <c r="F110"/>
  <c r="F104"/>
  <c r="F103" s="1"/>
  <c r="F101"/>
  <c r="F100" s="1"/>
  <c r="F98"/>
  <c r="F97" s="1"/>
  <c r="F94"/>
  <c r="F93" s="1"/>
  <c r="F91"/>
  <c r="F90" s="1"/>
  <c r="F88"/>
  <c r="F87" s="1"/>
  <c r="F82"/>
  <c r="F80"/>
  <c r="F74"/>
  <c r="F72"/>
  <c r="F62"/>
  <c r="F61" s="1"/>
  <c r="F60" s="1"/>
  <c r="F59" s="1"/>
  <c r="F57"/>
  <c r="F56" s="1"/>
  <c r="F54"/>
  <c r="F53" s="1"/>
  <c r="F49"/>
  <c r="F48" s="1"/>
  <c r="F47" s="1"/>
  <c r="F46" s="1"/>
  <c r="F44"/>
  <c r="F43" s="1"/>
  <c r="F41"/>
  <c r="F39"/>
  <c r="F36"/>
  <c r="F35" s="1"/>
  <c r="F21"/>
  <c r="F20" s="1"/>
  <c r="F19" s="1"/>
  <c r="F18" s="1"/>
  <c r="F334" i="4" l="1"/>
  <c r="F45" i="3"/>
  <c r="F34" i="2"/>
  <c r="F33" s="1"/>
  <c r="F38"/>
  <c r="G244"/>
  <c r="G203" s="1"/>
  <c r="G35" i="4"/>
  <c r="G334" s="1"/>
  <c r="G305" i="2"/>
  <c r="G304" s="1"/>
  <c r="F290"/>
  <c r="G122"/>
  <c r="G121" s="1"/>
  <c r="G106" s="1"/>
  <c r="G418" i="6"/>
  <c r="G16" s="1"/>
  <c r="F267" i="2"/>
  <c r="F266" s="1"/>
  <c r="F71"/>
  <c r="F109"/>
  <c r="F114"/>
  <c r="F161"/>
  <c r="F176"/>
  <c r="F214"/>
  <c r="F233"/>
  <c r="F232" s="1"/>
  <c r="F255"/>
  <c r="F254" s="1"/>
  <c r="F280"/>
  <c r="F128" i="3"/>
  <c r="F369" i="2"/>
  <c r="F368" s="1"/>
  <c r="F397"/>
  <c r="F396" s="1"/>
  <c r="G424" i="5"/>
  <c r="F158" i="3"/>
  <c r="F169" i="2"/>
  <c r="F191"/>
  <c r="F221"/>
  <c r="F273"/>
  <c r="F323"/>
  <c r="F407"/>
  <c r="F406" s="1"/>
  <c r="F405" s="1"/>
  <c r="F404" s="1"/>
  <c r="F184"/>
  <c r="F146"/>
  <c r="F337"/>
  <c r="F52"/>
  <c r="F51" s="1"/>
  <c r="F79"/>
  <c r="F78" s="1"/>
  <c r="F77" s="1"/>
  <c r="F139"/>
  <c r="F138" s="1"/>
  <c r="F247"/>
  <c r="F246" s="1"/>
  <c r="F261"/>
  <c r="F260" s="1"/>
  <c r="F295"/>
  <c r="F310"/>
  <c r="F389"/>
  <c r="F388" s="1"/>
  <c r="F11" i="3"/>
  <c r="H418" i="6"/>
  <c r="H16" s="1"/>
  <c r="F96" i="2"/>
  <c r="F131"/>
  <c r="F154"/>
  <c r="F380"/>
  <c r="F379" s="1"/>
  <c r="F124"/>
  <c r="F285"/>
  <c r="F350"/>
  <c r="F87" i="3"/>
  <c r="F86" s="1"/>
  <c r="F301"/>
  <c r="F285"/>
  <c r="F81"/>
  <c r="F80" s="1"/>
  <c r="F220"/>
  <c r="F252"/>
  <c r="F115"/>
  <c r="F324"/>
  <c r="F343"/>
  <c r="F260"/>
  <c r="F191"/>
  <c r="F185"/>
  <c r="F316"/>
  <c r="F338"/>
  <c r="F245"/>
  <c r="F73"/>
  <c r="F72" s="1"/>
  <c r="F93"/>
  <c r="F92" s="1"/>
  <c r="F169"/>
  <c r="F180"/>
  <c r="F151"/>
  <c r="F237"/>
  <c r="F105"/>
  <c r="F311"/>
  <c r="F186" i="1"/>
  <c r="F185" s="1"/>
  <c r="F189"/>
  <c r="F188" s="1"/>
  <c r="F193"/>
  <c r="F192" s="1"/>
  <c r="F196"/>
  <c r="F195" s="1"/>
  <c r="F38"/>
  <c r="F37" s="1"/>
  <c r="G10" i="5" l="1"/>
  <c r="F98" i="3"/>
  <c r="F165"/>
  <c r="F183" i="2"/>
  <c r="F387"/>
  <c r="F85"/>
  <c r="F84" s="1"/>
  <c r="G418"/>
  <c r="F231"/>
  <c r="F168"/>
  <c r="F333"/>
  <c r="F306"/>
  <c r="F65"/>
  <c r="F64" s="1"/>
  <c r="F17" s="1"/>
  <c r="F108"/>
  <c r="F107" s="1"/>
  <c r="F367"/>
  <c r="F153"/>
  <c r="F245"/>
  <c r="F213"/>
  <c r="F204" s="1"/>
  <c r="F272"/>
  <c r="F123"/>
  <c r="F122" s="1"/>
  <c r="F71" i="3"/>
  <c r="F30"/>
  <c r="F29" s="1"/>
  <c r="F150"/>
  <c r="F191" i="1"/>
  <c r="F184"/>
  <c r="F422"/>
  <c r="F421" s="1"/>
  <c r="F420" s="1"/>
  <c r="F419" s="1"/>
  <c r="F418" s="1"/>
  <c r="F416"/>
  <c r="F414"/>
  <c r="F408"/>
  <c r="F406"/>
  <c r="F404"/>
  <c r="F400"/>
  <c r="F398"/>
  <c r="F396"/>
  <c r="F391"/>
  <c r="F389"/>
  <c r="F387"/>
  <c r="F383"/>
  <c r="F382" s="1"/>
  <c r="F380"/>
  <c r="F378"/>
  <c r="F376"/>
  <c r="F370"/>
  <c r="F369" s="1"/>
  <c r="F368" s="1"/>
  <c r="F367" s="1"/>
  <c r="F366" s="1"/>
  <c r="F360"/>
  <c r="F358"/>
  <c r="F356"/>
  <c r="F354"/>
  <c r="F345"/>
  <c r="F343"/>
  <c r="F341"/>
  <c r="F338"/>
  <c r="F337" s="1"/>
  <c r="F330"/>
  <c r="F328"/>
  <c r="F326"/>
  <c r="F324"/>
  <c r="F321"/>
  <c r="F320" s="1"/>
  <c r="F317"/>
  <c r="F315"/>
  <c r="F313"/>
  <c r="F311"/>
  <c r="F308"/>
  <c r="F307" s="1"/>
  <c r="F302"/>
  <c r="F301" s="1"/>
  <c r="F300" s="1"/>
  <c r="F298"/>
  <c r="F297" s="1"/>
  <c r="F296" s="1"/>
  <c r="F293"/>
  <c r="F291"/>
  <c r="F288"/>
  <c r="F286"/>
  <c r="F283"/>
  <c r="F281"/>
  <c r="F278"/>
  <c r="F276"/>
  <c r="F274"/>
  <c r="F270"/>
  <c r="F268"/>
  <c r="F264"/>
  <c r="F262"/>
  <c r="F258"/>
  <c r="F256"/>
  <c r="F252"/>
  <c r="F250"/>
  <c r="F248"/>
  <c r="F242"/>
  <c r="F241" s="1"/>
  <c r="F240" s="1"/>
  <c r="F238"/>
  <c r="F236"/>
  <c r="F234"/>
  <c r="F229"/>
  <c r="F228" s="1"/>
  <c r="F226"/>
  <c r="F224"/>
  <c r="F222"/>
  <c r="F219"/>
  <c r="F217"/>
  <c r="F215"/>
  <c r="F211"/>
  <c r="F210" s="1"/>
  <c r="F209" s="1"/>
  <c r="F207"/>
  <c r="F206" s="1"/>
  <c r="F205" s="1"/>
  <c r="F201"/>
  <c r="F200" s="1"/>
  <c r="F199" s="1"/>
  <c r="F198" s="1"/>
  <c r="F181"/>
  <c r="F179"/>
  <c r="F177"/>
  <c r="F174"/>
  <c r="F172"/>
  <c r="F170"/>
  <c r="F166"/>
  <c r="F164"/>
  <c r="F162"/>
  <c r="F159"/>
  <c r="F157"/>
  <c r="F155"/>
  <c r="F151"/>
  <c r="F149"/>
  <c r="F147"/>
  <c r="F144"/>
  <c r="F142"/>
  <c r="F140"/>
  <c r="F136"/>
  <c r="F134"/>
  <c r="F132"/>
  <c r="F129"/>
  <c r="F127"/>
  <c r="F125"/>
  <c r="F119"/>
  <c r="F117"/>
  <c r="F115"/>
  <c r="F112"/>
  <c r="F110"/>
  <c r="F104"/>
  <c r="F103" s="1"/>
  <c r="F101"/>
  <c r="F100" s="1"/>
  <c r="F98"/>
  <c r="F97" s="1"/>
  <c r="F94"/>
  <c r="F93" s="1"/>
  <c r="F91"/>
  <c r="F90" s="1"/>
  <c r="F88"/>
  <c r="F87" s="1"/>
  <c r="F82"/>
  <c r="F80"/>
  <c r="F74"/>
  <c r="F72"/>
  <c r="F69"/>
  <c r="F67"/>
  <c r="F62"/>
  <c r="F61" s="1"/>
  <c r="F60" s="1"/>
  <c r="F59" s="1"/>
  <c r="F57"/>
  <c r="F56" s="1"/>
  <c r="F54"/>
  <c r="F53" s="1"/>
  <c r="F49"/>
  <c r="F48" s="1"/>
  <c r="F47" s="1"/>
  <c r="F46" s="1"/>
  <c r="F35"/>
  <c r="F33"/>
  <c r="F30"/>
  <c r="F29" s="1"/>
  <c r="F25"/>
  <c r="F23"/>
  <c r="F20"/>
  <c r="F19" s="1"/>
  <c r="F15"/>
  <c r="F14" s="1"/>
  <c r="F13" s="1"/>
  <c r="F12" s="1"/>
  <c r="F121" i="2" l="1"/>
  <c r="F106" s="1"/>
  <c r="F366"/>
  <c r="F305"/>
  <c r="F304" s="1"/>
  <c r="F353" i="3"/>
  <c r="F244" i="2"/>
  <c r="F203" s="1"/>
  <c r="F340" i="1"/>
  <c r="F66"/>
  <c r="F214"/>
  <c r="F280"/>
  <c r="F285"/>
  <c r="F413"/>
  <c r="F412" s="1"/>
  <c r="F411" s="1"/>
  <c r="F410" s="1"/>
  <c r="F247"/>
  <c r="F246" s="1"/>
  <c r="F395"/>
  <c r="F394" s="1"/>
  <c r="F183"/>
  <c r="F22"/>
  <c r="F18" s="1"/>
  <c r="F17" s="1"/>
  <c r="F52"/>
  <c r="F51" s="1"/>
  <c r="F32"/>
  <c r="F28" s="1"/>
  <c r="F96"/>
  <c r="F139"/>
  <c r="F169"/>
  <c r="F310"/>
  <c r="F386"/>
  <c r="F385" s="1"/>
  <c r="F79"/>
  <c r="F78" s="1"/>
  <c r="F77" s="1"/>
  <c r="F114"/>
  <c r="F146"/>
  <c r="F176"/>
  <c r="F71"/>
  <c r="F109"/>
  <c r="F108" s="1"/>
  <c r="F107" s="1"/>
  <c r="F124"/>
  <c r="F154"/>
  <c r="F221"/>
  <c r="F295"/>
  <c r="F323"/>
  <c r="F353"/>
  <c r="F336" s="1"/>
  <c r="F375"/>
  <c r="F374" s="1"/>
  <c r="F403"/>
  <c r="F402" s="1"/>
  <c r="F131"/>
  <c r="F161"/>
  <c r="F233"/>
  <c r="F232" s="1"/>
  <c r="F231" s="1"/>
  <c r="F255"/>
  <c r="F254" s="1"/>
  <c r="F261"/>
  <c r="F260" s="1"/>
  <c r="F267"/>
  <c r="F266" s="1"/>
  <c r="F273"/>
  <c r="F290"/>
  <c r="F86"/>
  <c r="F418" i="2" l="1"/>
  <c r="F373" i="1"/>
  <c r="F372" s="1"/>
  <c r="F65"/>
  <c r="F64" s="1"/>
  <c r="F306"/>
  <c r="F305" s="1"/>
  <c r="F304" s="1"/>
  <c r="F153"/>
  <c r="F85"/>
  <c r="F84" s="1"/>
  <c r="F27"/>
  <c r="F11" s="1"/>
  <c r="F213"/>
  <c r="F204" s="1"/>
  <c r="F123"/>
  <c r="F168"/>
  <c r="F393"/>
  <c r="F138"/>
  <c r="F272"/>
  <c r="F245"/>
  <c r="F122" l="1"/>
  <c r="F121" s="1"/>
  <c r="F106" s="1"/>
  <c r="F244"/>
  <c r="F203" s="1"/>
  <c r="F424" l="1"/>
</calcChain>
</file>

<file path=xl/sharedStrings.xml><?xml version="1.0" encoding="utf-8"?>
<sst xmlns="http://schemas.openxmlformats.org/spreadsheetml/2006/main" count="6036" uniqueCount="477">
  <si>
    <t>Наименование</t>
  </si>
  <si>
    <t>РЗ</t>
  </si>
  <si>
    <t>ПР</t>
  </si>
  <si>
    <t>ЦСР</t>
  </si>
  <si>
    <t>ВР</t>
  </si>
  <si>
    <t>Сумма</t>
  </si>
  <si>
    <t>Общегосударственные вопросы</t>
  </si>
  <si>
    <t/>
  </si>
  <si>
    <t>Функционирование высшего должностного лица субъекта Российской Федерации и муниципального образования</t>
  </si>
  <si>
    <t>Непрограммные направления бюджета</t>
  </si>
  <si>
    <t>99.0.00.00000</t>
  </si>
  <si>
    <t>Глава муниципального образования</t>
  </si>
  <si>
    <t>99.0.00.03110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</si>
  <si>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</si>
  <si>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</si>
  <si>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</si>
  <si>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Непрограммные направления  бюджета</t>
  </si>
  <si>
    <t>Председатель законодательного (представительного) органа государственной власти субъекта РФ</t>
  </si>
  <si>
    <t>99.0.00.04110</t>
  </si>
  <si>
    <t>Расходы на обеспечение функций государственных органов</t>
  </si>
  <si>
    <t>99.0.00.00190</t>
  </si>
  <si>
    <t>Иные закупки товаров, работ и услуг для обеспечения государственных (муниципальных) нужд</t>
  </si>
  <si>
    <t>Иные бюджетные ассигнования</t>
  </si>
  <si>
    <t xml:space="preserve">Уплата налогов, сборов и иных платежей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</si>
  <si>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</si>
  <si>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Расходы на выплаты по оплате труда работников государственных  органов</t>
  </si>
  <si>
    <t>99.0.00.00110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</si>
  <si>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</si>
  <si>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99.0.00.00500</t>
  </si>
  <si>
    <t>Межбюджетные трансферты</t>
  </si>
  <si>
    <t>Иные межбюджетные трансферты</t>
  </si>
  <si>
    <t>Обеспечение проведения выборов и референдумов</t>
  </si>
  <si>
    <t>Проведение выборов в представительные органы муниципального образования</t>
  </si>
  <si>
    <t>99.0.00.06060</t>
  </si>
  <si>
    <t>Проведение выборов главы муниципального образования</t>
  </si>
  <si>
    <t>99.0.00.07060</t>
  </si>
  <si>
    <t>Резервные фонды</t>
  </si>
  <si>
    <t>99.0.00.20550</t>
  </si>
  <si>
    <t>Резервные средства</t>
  </si>
  <si>
    <t>Другие общегосударственные вопросы</t>
  </si>
  <si>
    <t>Оценка недвижимости, признание прав и регулирование отношений по государственной собственности</t>
  </si>
  <si>
    <t>99.0.00.00910</t>
  </si>
  <si>
    <t>Выполнение других обязательств государства</t>
  </si>
  <si>
    <t>99.0.00.00920</t>
  </si>
  <si>
    <t xml:space="preserve">Исполнение судебных актов </t>
  </si>
  <si>
    <t>Мобилизационная и вневойсковая подготовка</t>
  </si>
  <si>
    <t xml:space="preserve">Субвенции на осуществление первичного воинского учета на территориях, где отсутствуют военные комиссариаты 
</t>
  </si>
  <si>
    <t>99.0.00.51180</t>
  </si>
  <si>
    <t>Расходы на выплаты по оплате труда работников государственных (муниципальных органов) органов</t>
  </si>
  <si>
    <r>
      <t>99.0.00.51180</t>
    </r>
    <r>
      <rPr>
        <sz val="11"/>
        <color indexed="8"/>
        <rFont val="Calibri"/>
        <family val="2"/>
        <charset val="204"/>
      </rPr>
      <t/>
    </r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</si>
  <si>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</si>
  <si>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</si>
  <si>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50.0.00.00000</t>
  </si>
  <si>
    <t>Реализация мероприятий по предупреждению и ликвидации последствий чрезвычайных ситуаций и стихийных бедствий природного и техногенного характера</t>
  </si>
  <si>
    <t>50.0.00.02180</t>
  </si>
  <si>
    <t>Реализация мероприятий по подготовке и организации населения к действиям в чрезвычайной ситуации в мирное и военное время</t>
  </si>
  <si>
    <t>50.0.00.02190</t>
  </si>
  <si>
    <t>Реализация мероприятий по обеспечению безопасности людей на водных объектах и ликвидации происшедствий на водных объектах</t>
  </si>
  <si>
    <t>50.0.00.02200</t>
  </si>
  <si>
    <t>Мероприятия по предупреждению и ликвидации последствий чрезвычайных ситуаций и стихийных бедствий природного и техногенного характера</t>
  </si>
  <si>
    <t>99.0.00.02180</t>
  </si>
  <si>
    <t>Мероприятия по подготовке и организации населения к действиям в чрезвычайной ситуации в мирное и военное время</t>
  </si>
  <si>
    <t>99.0.00.02190</t>
  </si>
  <si>
    <t>Мероприятия по обеспечению безопасности людей на водных объектах и ликвидации происшедствий на водных объектах</t>
  </si>
  <si>
    <t>99.0.00.02200</t>
  </si>
  <si>
    <t>Национальная экономика</t>
  </si>
  <si>
    <t>Водное хозяйство</t>
  </si>
  <si>
    <t>Мероприятия по защите поселений от подтопления</t>
  </si>
  <si>
    <t>99.0.00.83410</t>
  </si>
  <si>
    <t>Капитальные вложения в объекты недвижимого имущества государственной (муниципальной) собственности</t>
  </si>
  <si>
    <t>Бюджетные инвестиции</t>
  </si>
  <si>
    <t>Иные мероприятия  в области водных ресурсов</t>
  </si>
  <si>
    <t>99.0.00.83420</t>
  </si>
  <si>
    <t>Субсидии юридическим лицам (кроме некоммерческих организаций) индивидуальным предпринимателям,физическим лицам - производителям товаров, работ и услуг</t>
  </si>
  <si>
    <t>Дорожное хозяйство (дорожные фонды)</t>
  </si>
  <si>
    <t>52.0.00.00000</t>
  </si>
  <si>
    <t>52.0.01.00000</t>
  </si>
  <si>
    <t>52.0.01.04160</t>
  </si>
  <si>
    <t>52.0.01.06070</t>
  </si>
  <si>
    <t>Основное мероприятие: Обеспечение безопасности дорожного движения на территории МО _______ сельсовета Искитимского района</t>
  </si>
  <si>
    <t>52.0.02.00000</t>
  </si>
  <si>
    <t>Реализация мероприятий по обеспечению безопасности дорожного движения на территории МО ______ сельсовета за счет средств метсного бюджета</t>
  </si>
  <si>
    <t>52.0.02.04160</t>
  </si>
  <si>
    <t>52.0.02.06070</t>
  </si>
  <si>
    <t>64.0.00.00000</t>
  </si>
  <si>
    <t>64.0.00.04160</t>
  </si>
  <si>
    <t>64.0.00.06070</t>
  </si>
  <si>
    <t>Мероприятия по развитию автомобильных дорог местного значения и обеспечение безопасности дорожного движения на территории поселения за счет средств местного бюджета</t>
  </si>
  <si>
    <t>99.0.00.04160</t>
  </si>
  <si>
    <t>Мероприятия по развитию автомобильных дорог местного значения и обеспечение безопасности дорожного движения на территории поселения за счет средств акцизов</t>
  </si>
  <si>
    <t>99.0.00.06070</t>
  </si>
  <si>
    <t>Связь и информатика</t>
  </si>
  <si>
    <t>54.0.00.00000</t>
  </si>
  <si>
    <t>Закупка товаров, работ и услуг для государственных (муниципальных) нужд</t>
  </si>
  <si>
    <t>Другие вопросы в области национальной экономики</t>
  </si>
  <si>
    <t>Мероприятия в области строительства, архитектуры и градостроительства</t>
  </si>
  <si>
    <t>99.0.00.08250</t>
  </si>
  <si>
    <t>Жилищно-коммунальное хозяйство</t>
  </si>
  <si>
    <t>Жилищное хозяйство</t>
  </si>
  <si>
    <t>Муниципальная программа " Переселение граждан из аварийного жилищного фонда</t>
  </si>
  <si>
    <t>55.0.00.00000</t>
  </si>
  <si>
    <t>Мероприятия по переселению граждан из аварийного жилищного фонда за счет средств местного бюджета</t>
  </si>
  <si>
    <t>55.0.00.03880</t>
  </si>
  <si>
    <t>62.0.00.00000</t>
  </si>
  <si>
    <t>62.0.00.04150</t>
  </si>
  <si>
    <t>Непрограммные направления расходов</t>
  </si>
  <si>
    <t>Мероприятия в области жилищно-коммунального хозяйства за счет средств местного бюджета</t>
  </si>
  <si>
    <t>99.0.00.08260</t>
  </si>
  <si>
    <t>Иные мероприятия  в области жилищного хозяйства</t>
  </si>
  <si>
    <t>99.0.00.08270</t>
  </si>
  <si>
    <t>Мероприятия по  переселению граждан из аварийного жилищного фонда за счет средств местного бюджета</t>
  </si>
  <si>
    <t>99.0.00.03880</t>
  </si>
  <si>
    <t>Коммунальное хозяйство</t>
  </si>
  <si>
    <t>51.0.00.00000</t>
  </si>
  <si>
    <t>51.0.00.04020</t>
  </si>
  <si>
    <t>Компенсация выпадающих доходов организациям, предоставляющим населению услуги теплоснабжения, по тарифам, не обеспечивающим возмещение издержек</t>
  </si>
  <si>
    <t>Компенсация выпадающих доходов организациям, предоставляющим населению услуги водоснабжения и водоотведения, по тарифам, не обеспечивающим возмещение издержек</t>
  </si>
  <si>
    <t>99.0.00.03510</t>
  </si>
  <si>
    <t>99.0.00.03520</t>
  </si>
  <si>
    <t>Благоустройство</t>
  </si>
  <si>
    <t>58.0.00.00000</t>
  </si>
  <si>
    <t>58.1.00.00000</t>
  </si>
  <si>
    <t>58.1.00.01000</t>
  </si>
  <si>
    <t>58.2.00.00000</t>
  </si>
  <si>
    <t>58.2.00.03000</t>
  </si>
  <si>
    <t>58.3.00.00000</t>
  </si>
  <si>
    <t>58.3.00.04000</t>
  </si>
  <si>
    <t>58.4.00.00000</t>
  </si>
  <si>
    <t>58.4.00.05000</t>
  </si>
  <si>
    <t>Уличное освещение</t>
  </si>
  <si>
    <t>99.0.00.01000</t>
  </si>
  <si>
    <t>Озеленение</t>
  </si>
  <si>
    <t>99.0.00.03000</t>
  </si>
  <si>
    <t>Организация и содержание мест захоронения</t>
  </si>
  <si>
    <t>99.0.00.04000</t>
  </si>
  <si>
    <t>Прочие мероприятия по благоустройству территории сельского поселения</t>
  </si>
  <si>
    <t>99.0.00.05000</t>
  </si>
  <si>
    <t>Молодежная политика и оздоровление детей</t>
  </si>
  <si>
    <t>63.0.00.00000</t>
  </si>
  <si>
    <t>63.0.00.08280</t>
  </si>
  <si>
    <t>Мероприятия по развитию молодежной политики и оздоровление детей</t>
  </si>
  <si>
    <t>99.0.00.08280</t>
  </si>
  <si>
    <t>Культура, кинематография</t>
  </si>
  <si>
    <t>Культура</t>
  </si>
  <si>
    <t>59.0.00.00000</t>
  </si>
  <si>
    <t>59.0.00.40580</t>
  </si>
  <si>
    <t>59.0.00.40590</t>
  </si>
  <si>
    <t>Расходы на выплаты персоналу казенных учреждений</t>
  </si>
  <si>
    <t>Предоставление субсидий бюджетным, автономным учреждениям и иным некоммерческим организациям</t>
  </si>
  <si>
    <t>Субсидии бюджетным учреждениям</t>
  </si>
  <si>
    <t>Субсидии автономным учреждениям</t>
  </si>
  <si>
    <t>Библиотеки</t>
  </si>
  <si>
    <t>59.0.00.00500</t>
  </si>
  <si>
    <t>59.0.00.70510</t>
  </si>
  <si>
    <t xml:space="preserve">Мероприятий по сохранению памятников и других мемориальных объектов, увековечивающих память о защитниках Отечества </t>
  </si>
  <si>
    <t>99.0.00.40580</t>
  </si>
  <si>
    <t>Мероприятия по сохранение и развитие культуры на территории поселения</t>
  </si>
  <si>
    <t>99.0.00.40590</t>
  </si>
  <si>
    <t>Мероприятия по обеспечению сбалансированности местных бюджетов в рамках государственной программы "Укрепление государственными финансами в НСО на 2014-2019 годы"</t>
  </si>
  <si>
    <t>99.0.00.70510</t>
  </si>
  <si>
    <t>Социальная политика</t>
  </si>
  <si>
    <t>Пенсионное обеспечение</t>
  </si>
  <si>
    <t xml:space="preserve">Непрограммные направления бюджета
</t>
  </si>
  <si>
    <t>Доплаты к пенсиям государственных служащих субъектов Российской Федерации и муниципальных служащих</t>
  </si>
  <si>
    <t>Социальное обеспечение и иные выплаты населению</t>
  </si>
  <si>
    <t>Физическая культура и спорт</t>
  </si>
  <si>
    <t>Массовый спорт</t>
  </si>
  <si>
    <t>Муниципальная программа "Физическая культура и спорт  МО ________ сельсовета Искитимского района</t>
  </si>
  <si>
    <t>60.0.00.00000</t>
  </si>
  <si>
    <t>Реализация мероприятий муниципальной программы "Физическая культура и спорт МО __________сельсовета Искитимского района</t>
  </si>
  <si>
    <t>60.0.00.01590</t>
  </si>
  <si>
    <t>60.0.00.03590</t>
  </si>
  <si>
    <t>Предоставление субсидий  бюджетным, автономным учреждениям и иным некоммерческим организациям</t>
  </si>
  <si>
    <t>Развитие физической культуры и спорта в поселении</t>
  </si>
  <si>
    <t>99.0.00.01590</t>
  </si>
  <si>
    <t>Другие вопросы в области физической культуры и спорта</t>
  </si>
  <si>
    <t>Средства массовой информации</t>
  </si>
  <si>
    <t>Периодическая печать и издательства</t>
  </si>
  <si>
    <t xml:space="preserve">Информирование населения о социально-экономическом развитии и культурном развитии поселений и иной информации </t>
  </si>
  <si>
    <t>99.0.00.40610</t>
  </si>
  <si>
    <t>Условно-утвержденные расходы</t>
  </si>
  <si>
    <t>99.0.00.99990</t>
  </si>
  <si>
    <t>Итого расходов</t>
  </si>
  <si>
    <t>99.0.00.70190</t>
  </si>
  <si>
    <t>Мероприятия по решению вопросов в сфере административных правонарушений</t>
  </si>
  <si>
    <t>54.0.00.70570</t>
  </si>
  <si>
    <t>54.0.00.S0570</t>
  </si>
  <si>
    <t>Реализация мероприятий в рамках подпрограммы "Развитие информационно-телекоммуникационной инфраструктуры на территории Новосибирской области" госудаоственной программы "Развитие инфраструктуры информационного общества в Новосибирской облатси на 2015-2020 годы"</t>
  </si>
  <si>
    <t>Софинансирование мероприятий подпрограммы "Развитие информационно-телекоммуникационной инфраструктуры на территории Новосибирской области" госудаоственной программы "Развитие инфраструктуры информационного общества в Новосибирской облатси на 2015-2020 годы"</t>
  </si>
  <si>
    <t>99.0.00.70570</t>
  </si>
  <si>
    <t>99.0.00.S0570</t>
  </si>
  <si>
    <t>Реализация мероприятий подпрограммы "Развитие информационно-телекоммуникационной инфраструктуры на территории Новосибирской области" государственной прграммы НСО "Развитие инфраструктуры информационного общества в Новосибисркой области на 2015-2020 годы"</t>
  </si>
  <si>
    <t>Софинансирование мероприятий подпрограммы "Развитие информационно-телекоммуникационной инфраструктуры на территории Новосибирской области" госудаоственной программы "Развитие инфраструктуры информационного общества в Новосибирской области на 2015-2020 годы"</t>
  </si>
  <si>
    <t>Приложнение 5</t>
  </si>
  <si>
    <t>от __________ 2015 № _____</t>
  </si>
  <si>
    <t>к Решению "О бюджете ___________ сельсовета на 2016 год и на плановый период 2017 и 2018 годов"</t>
  </si>
  <si>
    <t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2016 ГОД И НА ПЛАНОВЫЙ ПЕРИОД 2017 И 2018 ГОДОВ</t>
  </si>
  <si>
    <t>Таблица 1</t>
  </si>
  <si>
    <t>Приложение 5</t>
  </si>
  <si>
    <t>Приложнение 6</t>
  </si>
  <si>
    <t>РАСПРЕДЕЛЕНИЕ БЮДЖЕТНЫХ АССИГНОВАНИЙ ПО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2016 ГОД И НА ПЛАНОВЫЙ ПЕРИОД 2017 И 2018 ГОДОВ</t>
  </si>
  <si>
    <t>Таблица 2</t>
  </si>
  <si>
    <t>тыс. рублей</t>
  </si>
  <si>
    <t>Приложение 6</t>
  </si>
  <si>
    <t>Приложнение 7</t>
  </si>
  <si>
    <t>ВЕДОМСТВЕННАЯ СТРУКТУРА РАСХОДОВ МЕСТНОГО БЮДЖЕТА НА 2016 ГОД И НА ПЛАНОВЫЙ ПЕРИОД 2017 И 2018 годов</t>
  </si>
  <si>
    <t>ГРБС</t>
  </si>
  <si>
    <t>Приложение 7</t>
  </si>
  <si>
    <t>Иные межбюджетные трансферты бюджетам бюджетной системы</t>
  </si>
  <si>
    <t>Наименование муниципального образования</t>
  </si>
  <si>
    <t>Итого</t>
  </si>
  <si>
    <t xml:space="preserve">Приложение 8 </t>
  </si>
  <si>
    <t>от _______ 2015 № ____</t>
  </si>
  <si>
    <t>КОД</t>
  </si>
  <si>
    <t>Наименование кода группы, подгруппы, статьи, вида источника финансирования дефицитов бюджетов, кода классификации операций сектора государственного управления, относящихся к источникам финансирования дефицитов бюджетов</t>
  </si>
  <si>
    <t>1</t>
  </si>
  <si>
    <t xml:space="preserve"> 01 00 00 00 00 0000 000</t>
  </si>
  <si>
    <t xml:space="preserve"> 01 01 00 00 00 0000 000</t>
  </si>
  <si>
    <t>Муниципальные ценные бумаги, номинальная стоимость которых указана в валюте Российской Федерации</t>
  </si>
  <si>
    <t>01 01 00 00 00 0000 700</t>
  </si>
  <si>
    <t>Размещение муниципальных ценных бумаг, номинальная стоимость которых указана в валюте Российской Федерации</t>
  </si>
  <si>
    <t xml:space="preserve"> 01 01 00 00 10 0000 710</t>
  </si>
  <si>
    <t>Размещение муниципальных ценных бумаг поселения,  номинальная стоимость которых указана в валюте Российской Федерации</t>
  </si>
  <si>
    <t xml:space="preserve"> 01 01 00 00 00 0000 800</t>
  </si>
  <si>
    <t>Погашение муниципальных ценных бумаг, номинальная стоимость которых указана в валюте Российской Федерации</t>
  </si>
  <si>
    <t>01 01 00 00 10 0000 810</t>
  </si>
  <si>
    <t>Погашение муниципальных ценых бумаг поселения,  номинальная стоимость которых указана в валюте Российской Федерации</t>
  </si>
  <si>
    <t>01 02 00 00 00 0000 000</t>
  </si>
  <si>
    <t>Кредиты кредитных организаций в валюте Российской Федерации</t>
  </si>
  <si>
    <t>01 02 00 00 00 0000 700</t>
  </si>
  <si>
    <t>Получение кредитов от кредитных организаций в валюте Российской Федерации</t>
  </si>
  <si>
    <t>01 02 00 00 10 0000 710</t>
  </si>
  <si>
    <t>Получение кредитов от кредитных организаций бюджетом поселениями в валюте Российской Федерации</t>
  </si>
  <si>
    <t>01 02 00 00 00 0000 800</t>
  </si>
  <si>
    <t>Погашение кредитов, предоставленных кредитными организациями в валюте Российской Федерации</t>
  </si>
  <si>
    <t xml:space="preserve"> 01 02 00 00 10 0000 810</t>
  </si>
  <si>
    <t>Погашение бюджетом поселения кредитов от кредитных организаций в валюте Российской Федерации</t>
  </si>
  <si>
    <t>01 03 00 00 00 0000 000</t>
  </si>
  <si>
    <t>Бюджетные кредиты от других бюджетов бюджетной системы Российской Федерации</t>
  </si>
  <si>
    <t>01 03 00 00 00 0000 700</t>
  </si>
  <si>
    <t>Получение бюджетных кредитов от других бюджетов бюджетной системы Российской Федерации в валюте Российской Федерации</t>
  </si>
  <si>
    <t>01 03 00 00 10 0000 710</t>
  </si>
  <si>
    <t>Получение кредитов от других бюджетов бюджетной системы Российской Федерации бюджетом поселения в валюте Российской Федерации</t>
  </si>
  <si>
    <t>01 03 00 00 00 0000 800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</si>
  <si>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</si>
  <si>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01 03 00 00 10 0000 810</t>
  </si>
  <si>
    <t>Погашение бюджетом поселения кредитов от других бюджетов бюджетной системы Российской Федерации в валюте Российской Федерации</t>
  </si>
  <si>
    <t>01 05 00 00 00 0000 000</t>
  </si>
  <si>
    <t>Изменение остатков средств на счетах по учету средств бюджета</t>
  </si>
  <si>
    <t>01 05 00 00 00 0000 500</t>
  </si>
  <si>
    <t>Увеличение остатков средств бюджета поселения</t>
  </si>
  <si>
    <t>01 05 02 00 00 0000 500</t>
  </si>
  <si>
    <t>Увеличение прочих остатков средств бюджета</t>
  </si>
  <si>
    <t>01 05 02 01 00 0000 510</t>
  </si>
  <si>
    <t xml:space="preserve">Увеличение прочих остатков денежных средств бюджета </t>
  </si>
  <si>
    <t>01 05 02 01 10 0000 510</t>
  </si>
  <si>
    <t>Увеличение прочих остатков денежных средств бюджета поселения</t>
  </si>
  <si>
    <t>01 05 00 00 00 0000 600</t>
  </si>
  <si>
    <t>Уменьшение остатков средств бюджета</t>
  </si>
  <si>
    <t>01 05 02 00 00 0000 600</t>
  </si>
  <si>
    <t>Уменьшение прочих остатков средств бюджета</t>
  </si>
  <si>
    <t xml:space="preserve"> 01 05 02 01 00 0000 610</t>
  </si>
  <si>
    <t>Уменьшение прочих остатков денежных средств бюджета</t>
  </si>
  <si>
    <t>01 05 02 01 10 0000 610</t>
  </si>
  <si>
    <t>Уменьшение прочих остатков денежных средств бюджета поселения</t>
  </si>
  <si>
    <t>01 06 00 00 00 0000 000</t>
  </si>
  <si>
    <t>Иные источники внутреннего финансирования дефицита бюджета</t>
  </si>
  <si>
    <t>01 06 01 00 00 0000 000</t>
  </si>
  <si>
    <t>Акции и иные формы участия в капитале, находящиеся в муниципальной собственности</t>
  </si>
  <si>
    <t>01 06 01 00 00 0000 630</t>
  </si>
  <si>
    <t>Средства от продажи акций и иных форм участия в капитале, находящихся в муниципальной собственности</t>
  </si>
  <si>
    <t>01 06 01 00 10 0000 630</t>
  </si>
  <si>
    <t>Средства от продажи акций и иных форм участия в капитале, находящихся в собственности поселения</t>
  </si>
  <si>
    <t xml:space="preserve"> 01 06 04 00 00 0000 000</t>
  </si>
  <si>
    <t>Исполнение муниципальных гарантий в валюте Российской Федерации</t>
  </si>
  <si>
    <t>01 06 04 00 00 0000 800</t>
  </si>
  <si>
    <t>Исполнение муниципальных гарантий в валюте Российской Федерации в случае, если исполнение гарантом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</si>
  <si>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 xml:space="preserve"> 01 06 04 00 10 0000 810</t>
  </si>
  <si>
    <t>Исполнение муниципальных гарантий поселения в валюте Российской Федерации в случае, если исполнение гарантом муниципальных гарантий ведет к возникновению права регрессного требования гаранта к принципалу  либо обусловлено уступкой гаранту прав требования бенефициара к принципалу</t>
  </si>
  <si>
    <t>01 06 05 00 00 0000 000</t>
  </si>
  <si>
    <t>Бюджетные кредиты, предоставленные внутри страны в валюте Российской Федерации</t>
  </si>
  <si>
    <t>01 06 05 00 00 0000 600</t>
  </si>
  <si>
    <t>Возврат бюджетных кредитов, предоставленных внутри страны в валюте Российской Федерации</t>
  </si>
  <si>
    <t>01 06 05 01 10 0000 640</t>
  </si>
  <si>
    <t>Возврат бюджетных кредитов, предоставленных юридическим лицам из бюджета поселения в валюте Российской Федерации</t>
  </si>
  <si>
    <t>01 06 05 02 10 0000 640</t>
  </si>
  <si>
    <t>Возврат бюджетных кредитов, предоставленных другим бюджетам бюджетной системы Российской Федерации из бюджета поселения в валюте Российской Федерации</t>
  </si>
  <si>
    <t xml:space="preserve"> 01 06 05 00 00 0000 500</t>
  </si>
  <si>
    <t>Предоставление бюджетных кредитов внутри страны в валюте Российской Федерации</t>
  </si>
  <si>
    <t>01 06 05 01 02 0000 540</t>
  </si>
  <si>
    <t>Предоставление бюджетных кредитов юридическим лицам из бюджета поселения в валюте Российской Федерации</t>
  </si>
  <si>
    <t>01 06 05 02 02 0000 540</t>
  </si>
  <si>
    <t>Предоставление бюджетных кредитов другим бюджетам бюджетной системы Российской Федерации из бюджета поселения в валюте Российской Федерации</t>
  </si>
  <si>
    <t>02 00 00 00 00 0000 000</t>
  </si>
  <si>
    <t>Источники внешнего финансирования дефицита  бюджета Верх-Коенского сельсовета</t>
  </si>
  <si>
    <t>ИТОГО</t>
  </si>
  <si>
    <t>Приложение 9</t>
  </si>
  <si>
    <t>к Решению "О бюджете                                                                                                   _______ сельсовета на 2016 год и на плановый                                                                     период 2017 и 2018 годов "</t>
  </si>
  <si>
    <t xml:space="preserve">ИСТОЧНИКИ ФИНАНСИРОВАНИЯ ДЕФИЦИТА МЕСТНОГО БЮДЖЕТА НА 2016 ГОД И НА ПЛАНОВЫЙ ЕПРИОД 2017-2018 ГОДОВ </t>
  </si>
  <si>
    <t>тыс.рублей</t>
  </si>
  <si>
    <t>Объем
привлечения</t>
  </si>
  <si>
    <t>Объем средств, направляемых на погашение</t>
  </si>
  <si>
    <t>в том числе:</t>
  </si>
  <si>
    <t>Муниципальные займы, осуществляемые путем выпуска муниципальных ценных бумаг</t>
  </si>
  <si>
    <t>Кредиты, привлекаемые от кредитных организаций</t>
  </si>
  <si>
    <t>Кредиты, привлекаемые от других бюджетов бюджетной системы Российской Федерации</t>
  </si>
  <si>
    <t>1. Привлечение заимствований</t>
  </si>
  <si>
    <t>2. Погашение заимствований</t>
  </si>
  <si>
    <t xml:space="preserve">Объем средств, направляемых на погашение </t>
  </si>
  <si>
    <r>
      <t>муниципальные  внутренние заимствования</t>
    </r>
    <r>
      <rPr>
        <sz val="10"/>
        <rFont val="Times New Roman"/>
        <family val="1"/>
        <charset val="204"/>
      </rPr>
      <t xml:space="preserve"> </t>
    </r>
  </si>
  <si>
    <r>
      <t>муниципальные внутренние заимствования</t>
    </r>
    <r>
      <rPr>
        <sz val="10"/>
        <rFont val="Times New Roman"/>
        <family val="1"/>
        <charset val="204"/>
      </rPr>
      <t xml:space="preserve"> </t>
    </r>
  </si>
  <si>
    <t>Источники внешнего финансирования дефицита  бюджета ________ сельсовета</t>
  </si>
  <si>
    <t>99.0.00.02020</t>
  </si>
  <si>
    <t>Капитальные вложения в объекты  государственной (муниципальной) собственности</t>
  </si>
  <si>
    <t>Резервные фонды местных администраций</t>
  </si>
  <si>
    <t>Закупка товаров, работ и услуг для  государственных (муниципальных) нужд</t>
  </si>
  <si>
    <t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2017 ГОД И НА ПЛАНОВЫЙ ПЕРИОД 2018 И 2019 ГОДОВ</t>
  </si>
  <si>
    <t>99.0.00.S0510</t>
  </si>
  <si>
    <t>59.0.00.S0510</t>
  </si>
  <si>
    <t>РАСПРЕДЕЛЕНИЕ БЮДЖЕТНЫХ АССИГНОВАНИЙ ПО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2017 ГОД И НА ПЛАНОВЫЙ ПЕРИОД 2018 И 2019 ГОДОВ</t>
  </si>
  <si>
    <t>Источники внутреннего финансирования дефицита местного бюджета, в том числе:</t>
  </si>
  <si>
    <t>№ п/п</t>
  </si>
  <si>
    <t>Цель гарантирования</t>
  </si>
  <si>
    <t>Общий объем гарантий, тыс. рублей</t>
  </si>
  <si>
    <t>Категория принципалов</t>
  </si>
  <si>
    <t>Наличие права регрессного требования</t>
  </si>
  <si>
    <t>Иные условия предоставления и исполнения государственных гарантий</t>
  </si>
  <si>
    <t>За счет источников финансирования дефицита местного бюджета</t>
  </si>
  <si>
    <t>За счет расходов местного бюджета</t>
  </si>
  <si>
    <t>Объем бюджетных ассигнований на исполнение гарантий по возможным гарантийным случаям, тыс. рублей</t>
  </si>
  <si>
    <t>Реализация мероприятий по обеспечению сбалансированности местных бюджетов в рамках государственной программы Новосибирской области "Укрепление государственными финансами в Новосибирской области на 2014-2020 годы"</t>
  </si>
  <si>
    <t>Софинансирование мероприятий по обеспечению сбалансированности местных бюджетов в рамках государственной программы Новосибирской области "Укрепление государственными финансами в Новосибирской области на 2014-2020 годы"</t>
  </si>
  <si>
    <t xml:space="preserve">Реализация мероприятий по сохранению памятников и других мемориальных объектов, увековечивающих память о защитниках Отечества муниципальной программы "Сохранение и развитие культуры на территории  _______ сельсовета </t>
  </si>
  <si>
    <t xml:space="preserve">Муниципальная программа "Сохранение и развитие культуры на территории  _________ сельсовета"
</t>
  </si>
  <si>
    <t>Реализация мероприятий муниципальной программы " Сохранение и развитие культуры на территории  ________сельсовета"</t>
  </si>
  <si>
    <t>Муниципальная программа "Физическая культура и спорт   ________ сельсовета</t>
  </si>
  <si>
    <t>Мероприятия по обеспечению сбалансированности местных бюджетов в рамках государственной программы Новосибирской области "Укрепление государственными финансами в Новосибирской области на 2014-2020 годы"</t>
  </si>
  <si>
    <t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2019 год</t>
  </si>
  <si>
    <t xml:space="preserve">Муниципальная программа "Дорожное хозяйство на территории  ________ сельсовета </t>
  </si>
  <si>
    <t xml:space="preserve">Основное мероприятие: Развитие автомобильных дорог местного значения на территории  ________сельсовета </t>
  </si>
  <si>
    <t>Реализация мероприятий по развитию автомобильных дорог местного значения на территории  ________ сельсовета за счет акцизов</t>
  </si>
  <si>
    <t xml:space="preserve">Основное мероприятие: Обеспечение безопасности дорожного движения на территории  _______ сельсовета </t>
  </si>
  <si>
    <t>Реализация мероприятий по обеспечению безопасности дорожного движения на территории  ______ сельсовета за счет средств метсного бюджета</t>
  </si>
  <si>
    <t>Реализация мероприятий по обеспечению безопасности дорожного движения на территории  ________ сельсовета за счет акцизов</t>
  </si>
  <si>
    <t xml:space="preserve">Муниципальная программа: "Обеспечение безопасности дорожного движения на территории  _______ сельсовета </t>
  </si>
  <si>
    <t>Мероприятий по обеспечению безопасности дорожного движения на территории  ______ сельсовета за счет средств местного бюджета</t>
  </si>
  <si>
    <t>Мероприятия  по обеспечению безопасности дорожного движения на территории  ________ сельсовета за счет акцизов</t>
  </si>
  <si>
    <t xml:space="preserve">Муниципальная программа: "Развитие телекоммуникационной инфраструктуры на территории   _______ сельсовета </t>
  </si>
  <si>
    <t xml:space="preserve">Муниципальная программа "Модернизация лифтов жилого фонда в  _______ сельсовете </t>
  </si>
  <si>
    <t>Реализация мероприятий по развитию автомобильных дорог местного значения  на территории  ________ сельсовета за счет средств местного бюджета</t>
  </si>
  <si>
    <t>Реализация мероприятий по модернизации лифтов жилого фонда в  _______ сельсовете за счет средств местного бюджета</t>
  </si>
  <si>
    <t>Муниципальная программа "Газификация территории  _______ сельсовета"</t>
  </si>
  <si>
    <t xml:space="preserve">Мероприятия по газификации поселений за счет средств местного бюджета </t>
  </si>
  <si>
    <t>99.0.00.04020</t>
  </si>
  <si>
    <t>Муниципальная программа " Молодежная политика и оздоровление детей на территории  __________ сельсовета"</t>
  </si>
  <si>
    <t xml:space="preserve">Реализация мероприятий  по развитию молодежной политики на территории  _____ сельсовета </t>
  </si>
  <si>
    <t xml:space="preserve">Реализация мероприятий муниципальной программы "Физическая культура и спорт  __________сельсовета </t>
  </si>
  <si>
    <t xml:space="preserve">Муниципальная программа "Физическая культура и спорт   ________ сельсовета </t>
  </si>
  <si>
    <t>Социальные выплаты гражданам,кроме публичных нормативных социальных выплат</t>
  </si>
  <si>
    <t>Муниципальная программа "Защита населения и территории от чрезвычайных ситуаций, обеспечение пожарной безопасности и безопасности людей на водных обьектах на территории  ___________ сельсовета</t>
  </si>
  <si>
    <t xml:space="preserve">Мероприятия в области коммунального хозяйства в рамках Муниципальной программы "Газификация территории  _______сельсовета </t>
  </si>
  <si>
    <t>Распределение бюджетных ассигнований по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2019 год</t>
  </si>
  <si>
    <t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2020 - 2021  годы</t>
  </si>
  <si>
    <t>2020 год</t>
  </si>
  <si>
    <t>2021 год</t>
  </si>
  <si>
    <t>Распределение бюджетных ассигнований по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2020 - 2021 годы</t>
  </si>
  <si>
    <t>Реализация мероприятий по обеспечению сбалансированности местных бюджетов в рамках государственной программы Новосибирской области  "Укрепление государственными финансами в Новосибирской области на 2014-2020 годы"</t>
  </si>
  <si>
    <t xml:space="preserve">Субсидия на реализацию муниципальной программы "Физическая культура и спорт  ______ сельсовета </t>
  </si>
  <si>
    <t xml:space="preserve">Муниципальная программа "Модернизация лифтов жилого фонда в  _______ сельсовета </t>
  </si>
  <si>
    <t>Реализация мероприятий по модернизации лифтов жилого фонда в  _______ сельсовета  за счет средств местного бюджета</t>
  </si>
  <si>
    <t xml:space="preserve">Муниципальная программа " Молодежная политика и оздоровление детей" на территории  __________ сельсовета </t>
  </si>
  <si>
    <t>Ведомственная структура расходов местного бюджета на 2019 год</t>
  </si>
  <si>
    <t>Подпрограмма "Озеленение" муниципальной программы "Благоустройство территории __________ сельсовета</t>
  </si>
  <si>
    <t>Реализация мероприятий в рамках подпрограммы "Озеленение" муниципальной программы "Благоустройство территории  ___________ сельсовета</t>
  </si>
  <si>
    <t>Реализация мероприятий в рамках подпрограммы "Уличное освещение" муниципальной программы "Благоустройство территории  ___________ сельсовета</t>
  </si>
  <si>
    <t>Подпрограмма "Уличное освещение" муниципальной программы "Благоустройство территории  __________ сельсовета</t>
  </si>
  <si>
    <t>Муниципальная программа "Газификация территории  _______ сельсовета</t>
  </si>
  <si>
    <t>Муниципальная программа "Благоустройство территории  ___________ сельсовета</t>
  </si>
  <si>
    <t>Подпрограмма "Организация и содержание мест захоронения" муниципальной программы "Благоустройство территории  __________ сельсовета</t>
  </si>
  <si>
    <t>Реализация мероприятий в рамках подпрограммы "Организация и содержание мест захоронения" муниципальной программы "Благоустройство территории  ___________ сельсовета</t>
  </si>
  <si>
    <t>Подпрограмма "Прочие мероприятия по благоустройству территории сельского поселения" муниципальной программы "Благоустройство территории  __________ сельсовета</t>
  </si>
  <si>
    <t>Реализация мероприятий в рамках подпрограммы "Прочие мероприятия по благоустройству территории сельского поселения" муниципальной программы "Благоустройство территории  ___________ сельсовета</t>
  </si>
  <si>
    <t>ВЕДОМСТВЕННАЯ СТРУКТУРА РАСХОДОВ МЕСТНОГО БЮДЖЕТА НА 2019 ГОД И НА ПЛАНОВЫЙ ПЕРИОД 2020 И 2021 годов</t>
  </si>
  <si>
    <t>Субсидия на реализацию муниципальной программы "Физическая культура и спорт  ______ сельсовета</t>
  </si>
  <si>
    <t>Приложение 11</t>
  </si>
  <si>
    <t>Объем бюджетных ассигнований на исполнение гарантий по возможным гарантийным случаям в 2019 году, тыс. рублей</t>
  </si>
  <si>
    <t xml:space="preserve">Приложение 10 </t>
  </si>
  <si>
    <t>в 2020 году</t>
  </si>
  <si>
    <t>в 2021 году</t>
  </si>
  <si>
    <t>Источники финансирования дефицита местного бюджета на 2020-2021 годы</t>
  </si>
  <si>
    <t xml:space="preserve">ИСТОЧНИКИ ФИНАНСИРОВАНИЯ ДЕФИЦИТА МЕСТНОГО БЮДЖЕТА НА 2019 ГОД И НА ПЛАНОВЫЙ ПЕРИОД 2020-2021 ГОДОВ </t>
  </si>
  <si>
    <t>Источники финансирования дефицита местного бюджета на 2019 год</t>
  </si>
  <si>
    <t>РАСПРЕДЕЛЕНИЕ ИНЫХ  МЕЖБЮДЖЕТНЫХ ТРАНСФЕРТОВ ИЗ МЕСТНОГО БЮДЖЕТА НА 2019 ГОД И НА ПЛАНОВЫЙ ПЕРИОД 2020-2021 ГОДОВ</t>
  </si>
  <si>
    <t>Распределение иных межбюджетных трасфертов на осуществление внешнего муниципального финансового контроля  на 2019 год</t>
  </si>
  <si>
    <t>Распределение иных межбюджетных трасфертов на осуществление внешнего муниципального финансового контроля  на 2020 - 2021 годы</t>
  </si>
  <si>
    <t>Ведомственная структура расходов местного бюджета на 2020 - 2021 годы</t>
  </si>
  <si>
    <t>Реализация мероприятий подпрограммы "Развитие информационно-телекоммуникационной инфраструктуры на территории Новосибирской области" государственной прграммы "Развитие инфраструктуры информационного общества в Новосибисркой области на 2015-2020 годы"</t>
  </si>
  <si>
    <t>Муниципальная программа "Развитие телекоммуникационной инфраструктуры на территории   _______ сельсовета Искитимского района</t>
  </si>
  <si>
    <t>Софинансирование мероприятий по обеспечению сбалансированности местных бюджетов в рамках государственной программы Новосибирской области  "Укрепление государственными финансами в Новосибирской области на 2014-2020 годы"</t>
  </si>
  <si>
    <t>Реализация мероприятий подпрограммы "Развитие информационно-телекоммуникационной инфраструктуры на территории Новосибирской области" государственной прграммы  "Развитие инфраструктуры информационного общества в Новосибисркой области на 2015-2020 годы"</t>
  </si>
  <si>
    <t xml:space="preserve">Муниципальная программа "Обеспечение безопасности дорожного движения на территории  _______ сельсовета </t>
  </si>
  <si>
    <t>к Решению "О бюджете Быстровского  сельсовета на 2019 год и плановый период 2020 и 2021 годов"</t>
  </si>
  <si>
    <t>к Решению "О бюджете Быстровского сельсовета на 2019 год и плановый период 2020 и 2021 годов"</t>
  </si>
  <si>
    <t>к Решению "О бюджете Быстровского  сельсовета на 2019 год и плановый                                                  период 2020 и 2021 годов "</t>
  </si>
  <si>
    <t>Быстровский сельсовет</t>
  </si>
  <si>
    <t>Реализация мероприятий по обеспечению сбалансированности местных бюджетов в рамках государственной программы Новосибирской области "Управление финансами в Новосибирской области"</t>
  </si>
  <si>
    <t>Реализация мероприятий по обеспечению сбалансированности местных бюджетов в рамках государственной программы Новосибирской области  "Управление государственными финансами в Новосибирской области"</t>
  </si>
  <si>
    <t>Реализация мероприятий по обеспечению сбалансированности местных бюджетов в рамках государственной программы Новосибирской области "Управление государственными финансами в Новосибирской области"</t>
  </si>
  <si>
    <t>к Решению "О бюджете Быстровского                                                                                                   сельсовета на 2019 год и плановый                                                                     период 2020 и 2021 годов "</t>
  </si>
  <si>
    <t xml:space="preserve">к Решению "О бюджете Быстровского сельсовета на 2019 год и плановый                        период 2020 и 2021 годов"                                                                                                  </t>
  </si>
  <si>
    <t>ПРОГРАММА МУНИЦИПАЛЬНЫХ ВНУТРЕННИХ ЗАИМСТВОВАНИЙ БЫСТРОВСКОГО СЕЛЬСОВЕТА НА 2019 ГОД И НА ПЛАНОВЫЙ ПЕРИОД  2020-2021 ГОДОВ</t>
  </si>
  <si>
    <t>Программа муниципальных внутренних заимствований Быстровского сельсовета на 2019 год</t>
  </si>
  <si>
    <t>Программа муниципальных  внутренних заимствований 
Быстровского сельсовета на 2020-2021 годы</t>
  </si>
  <si>
    <t xml:space="preserve">к Решению "О бюджете Быстровского сельсовета на 2019 год и плановый период 2020 и 2021 годов"                                                                                                   </t>
  </si>
  <si>
    <t>ПРОГРАММА МУНИЦИПАЛЬНЫХ ГАРАНТИЙ БЫСТРОВСКОГО СЕЛЬСОВЕТА В ВАЛЮТЕ РОССИЙСКОЙ ФЕДЕРАЦИИ НА 2019 ГОД И НА ПЛАНОВЫЙ ПЕРИОД  2020 - 2021 ГОДОВ</t>
  </si>
  <si>
    <t>Программа муниципальных гарантий  Быстровского сельсовета в валюте Российской Федерации на 2019 год</t>
  </si>
  <si>
    <t>1. Перечень предоставляемых муниципальных гарантий Быстровского сельсовета в 2019 году</t>
  </si>
  <si>
    <t>2. Общий объем бюджетных ассигнований, предусмотренных на исполнение государственных гарантий Быстровского сельсовета по возможным гарантийным случаям, в 2019 году</t>
  </si>
  <si>
    <t>Исполнение муниципальных гарантий Быстровского сельсовета</t>
  </si>
  <si>
    <t>Программа муниципальных гарантий  Быстровского сельсовета в валюте Российской Федерации на 2020 - 2021 годы</t>
  </si>
  <si>
    <t>1. Перечень предоставляемых муниципальных гарантий Быстровского сельсовета на 2020-2021 годы</t>
  </si>
  <si>
    <t>2. Общий объем бюджетных ассигнований, предусмотренных на исполнение государственных гарантий Быстровского сельсовета по возможным гарантийным случаям, в 2020-2021 годах</t>
  </si>
  <si>
    <t>Муниципальная программа "Защита населения и территории от чрезвычайных ситуаций, обеспечение пожарной безопасности и безопасности людей на водных обьектах на территории  Быстровского сельсовета</t>
  </si>
  <si>
    <t xml:space="preserve">Муниципальная программа "Дорожное хозяйство на территории Быстровского сельсовета </t>
  </si>
  <si>
    <t>Реализация мероприятий по развитию автомобильных дорог местного значения на территории  Быстровского сельсовета за счет акцизов</t>
  </si>
  <si>
    <t>Муниципальная программа "Благоустройство территории  Быстровского сельсовета</t>
  </si>
  <si>
    <t>Подпрограмма "Уличное освещение" муниципальной программы "Благоустройство территории  Быстровского сельсовета</t>
  </si>
  <si>
    <t>Реализация мероприятий в рамках подпрограммы "Уличное освещение" муниципальной программы "Благоустройство территории  Быстровского сельсовета</t>
  </si>
  <si>
    <t>Подпрограмма "Озеленение" муниципальной программы "Благоустройство территории Быстровского сельсовета</t>
  </si>
  <si>
    <t>Реализация мероприятий в рамках подпрограммы "Озеленение" муниципальной программы "Благоустройство территории  Быстровского сельсовета</t>
  </si>
  <si>
    <t>Подпрограмма "Организация и содержание мест захоронения" муниципальной программы "Благоустройство территории  Быстровского сельсовета</t>
  </si>
  <si>
    <t>Реализация мероприятий в рамках подпрограммы "Организация и содержание мест захоронения" муниципальной программы "Благоустройство территории  Быстровского сельсовета</t>
  </si>
  <si>
    <t>Подпрограмма "Прочие мероприятия по благоустройству территории сельского поселения" муниципальной программы "Благоустройство территории  Быстровского сельсовета</t>
  </si>
  <si>
    <t>Реализация мероприятий в рамках подпрограммы "Прочие мероприятия по благоустройству территории сельского поселения" муниципальной программы "Благоустройство территории Быстровского сельсовета</t>
  </si>
  <si>
    <t xml:space="preserve">Муниципальная программа "Сохранение и развитие культуры на территории  Быстровского сельсовета"
</t>
  </si>
  <si>
    <t xml:space="preserve">Муниципальная программа "Защита населения и территории от чрезвычайных ситуаций, обеспечение пожарной безопасности и безопасности людей на водных обьектах на территории  Быстровского сельсовета </t>
  </si>
  <si>
    <t xml:space="preserve">Муниципальная программа "Дорожное хозяйство в  Быстровском сельсовете </t>
  </si>
  <si>
    <t xml:space="preserve">Основное мероприятие: Развитие автомобильных дорог местного значения на территории  Быстровского сельсовета </t>
  </si>
  <si>
    <t xml:space="preserve">Муниципальная программа "Благоустройство территории  Быстровского сельсовета </t>
  </si>
  <si>
    <t xml:space="preserve">Подпрограмма "Уличное освещение" муниципальной программы "Благоустройство территории Быстровского сельсовета </t>
  </si>
  <si>
    <t xml:space="preserve">Реализация мероприятий в рамках подпрограммы "Уличное освещение" муниципальной программы "Благоустройство территории Быстровского сельсовета </t>
  </si>
  <si>
    <t xml:space="preserve">Подпрограмма "Озеленение" муниципальной программы "Благоустройство территории" Быстровского сельсовета </t>
  </si>
  <si>
    <t xml:space="preserve">Реализация мероприятий в рамках подпрограммы "Озеленение" муниципальной программы "Благоустройство территории  Быстровского сельсовета </t>
  </si>
  <si>
    <t xml:space="preserve">Подпрограмма "Организация и содержание мест захоронения" муниципальной программы "Благоустройство территории Быстровского сельсовета </t>
  </si>
  <si>
    <t xml:space="preserve">Реализация мероприятий в рамках подпрограммы "Организация и содержание мест захоронения" муниципальной программы "Благоустройство территории  Быстровского сельсовета </t>
  </si>
  <si>
    <t xml:space="preserve">Подпрограмма "Прочие мероприятия по благоустройству территории сельского поселения" муниципальной программы "Благоустройство территории  Быстровского сельсовета </t>
  </si>
  <si>
    <t xml:space="preserve">Реализация мероприятий в рамках подпрограммы "Прочие мероприятия по благоустройству территории сельского поселения" муниципальной программы "Благоустройство территории  Быстровского сельсовета </t>
  </si>
  <si>
    <t xml:space="preserve">Муниципальная программа "Сохранение и развитие культуры на территории Быстровского сельсовета 
</t>
  </si>
  <si>
    <t xml:space="preserve">Реализация мероприятий муниципальной программы " Сохранение и развитие культуры на территории  Быстровского сельсовета </t>
  </si>
  <si>
    <t xml:space="preserve">Муниципальная программа "Дорожное хозяйство в Быстровском сельсовете </t>
  </si>
  <si>
    <t xml:space="preserve">Основное мероприятие: Развитие автомобильных дорог местного значения на территории Быстровского сельсовета </t>
  </si>
  <si>
    <t xml:space="preserve">Подпрограмма "Уличное освещение" муниципальной программы "Благоустройство территории  Быстровского сельсовета </t>
  </si>
  <si>
    <t xml:space="preserve">Реализация мероприятий в рамках подпрограммы "Уличное освещение" муниципальной программы "Благоустройство территории  Быстровского сельсовета </t>
  </si>
  <si>
    <t xml:space="preserve">Подпрограмма "Озеленение" муниципальной программы "Благоустройство территории"  Быстровского сельсовета </t>
  </si>
  <si>
    <t xml:space="preserve">Реализация мероприятий в рамках подпрограммы "Прочие мероприятия по благоустройству территории сельского поселения" муниципальной программы "Благоустройство территории Быстровского сельсовета </t>
  </si>
  <si>
    <t xml:space="preserve">Муниципальная программа "Сохранение и развитие культуры на территории  Быстровского сельсовета 
</t>
  </si>
  <si>
    <t>администрация Быстровского сельсовета Искитмского района Новосибирской области</t>
  </si>
  <si>
    <t>Муниципальная программа "Защита населения и территории от чрезвычайных ситуаций, обеспечение пожарной безопасности и безопасности людей на водных обьектах на территории Быстровского сельсовета</t>
  </si>
  <si>
    <t>Реализация мероприятий по развитию автомобильных дорог местного значения  на территории Быстровского сельсовета за счет средств местного бюджета</t>
  </si>
  <si>
    <t>Подпрограмма "Уличное освещение" муниципальной программы "Благоустройство территории Быстровского сельсовета</t>
  </si>
  <si>
    <t xml:space="preserve">Муниципальная программа "Сохранение и развитие культуры на территории Быстровского сельсовета"
</t>
  </si>
  <si>
    <t>Реализация мероприятий муниципальной программы " Сохранение и развитие культуры на территории  Быстровского сельсовета"</t>
  </si>
  <si>
    <t>администрация Быстровского сельсовета Искитимского района Новосибирской области</t>
  </si>
  <si>
    <t xml:space="preserve">Муниципальная программа "Дорожное хозяйство на территории  Быстровского сельсовета </t>
  </si>
  <si>
    <t>Реализация мероприятий в рамках подпрограммы "Уличное освещение" муниципальной программы "Благоустройство территории Быстровского сельсовета</t>
  </si>
  <si>
    <t>Подпрограмма "Прочие мероприятия по благоустройству территории сельского поселения" муниципальной программы "Благоустройство территории Быстровского сельсовета</t>
  </si>
  <si>
    <t>от 24.12. 2018  № 107</t>
  </si>
  <si>
    <t>2019г</t>
  </si>
  <si>
    <t>2020г</t>
  </si>
  <si>
    <t>2021г</t>
  </si>
  <si>
    <t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2019 -2021год</t>
  </si>
  <si>
    <t>от 24.12.2018 № 107</t>
  </si>
  <si>
    <t>Реализация мероприятий по развитию автомобильных дорог местного значения на территории Быстровского сельсовета за счет акцизов</t>
  </si>
  <si>
    <t>Реализация мероприятий в рамках подпрограммы "Прочие мероприятия по благоустройству территории сельского поселения" муниципальной программы "Благоустройство территории  Быстровского сельсовета</t>
  </si>
  <si>
    <t>Реализация мероприятий муниципальной программы " Сохранение и развитие культуры на территории Быстровского сельсовета"</t>
  </si>
  <si>
    <t>от 24.12. 2018 № 107</t>
  </si>
  <si>
    <t>от 24.12.2018 №107</t>
  </si>
</sst>
</file>

<file path=xl/styles.xml><?xml version="1.0" encoding="utf-8"?>
<styleSheet xmlns="http://schemas.openxmlformats.org/spreadsheetml/2006/main">
  <numFmts count="7">
    <numFmt numFmtId="164" formatCode="00"/>
    <numFmt numFmtId="165" formatCode="000\ 00\ 00"/>
    <numFmt numFmtId="166" formatCode="000"/>
    <numFmt numFmtId="167" formatCode="#,##0.0;[Red]\-#,##0.0"/>
    <numFmt numFmtId="168" formatCode="#,##0.0"/>
    <numFmt numFmtId="169" formatCode="0.0"/>
    <numFmt numFmtId="170" formatCode="#,##0.0_ ;[Red]\-#,##0.0\ "/>
  </numFmts>
  <fonts count="20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Arial"/>
      <family val="2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Arial"/>
      <family val="2"/>
      <charset val="204"/>
    </font>
    <font>
      <sz val="10"/>
      <color indexed="8"/>
      <name val="Cambria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AB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16" fillId="0" borderId="0"/>
  </cellStyleXfs>
  <cellXfs count="478">
    <xf numFmtId="0" fontId="0" fillId="0" borderId="0" xfId="0"/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0" xfId="1" applyFill="1"/>
    <xf numFmtId="0" fontId="4" fillId="0" borderId="4" xfId="1" applyNumberFormat="1" applyFont="1" applyFill="1" applyBorder="1" applyAlignment="1" applyProtection="1">
      <alignment horizontal="left" vertical="center" wrapText="1"/>
      <protection hidden="1"/>
    </xf>
    <xf numFmtId="164" fontId="4" fillId="0" borderId="4" xfId="1" applyNumberFormat="1" applyFont="1" applyFill="1" applyBorder="1" applyAlignment="1" applyProtection="1">
      <alignment horizontal="center" vertical="center"/>
      <protection hidden="1"/>
    </xf>
    <xf numFmtId="164" fontId="4" fillId="0" borderId="5" xfId="1" applyNumberFormat="1" applyFont="1" applyFill="1" applyBorder="1" applyAlignment="1" applyProtection="1">
      <alignment horizontal="center" vertical="center"/>
      <protection hidden="1"/>
    </xf>
    <xf numFmtId="165" fontId="4" fillId="0" borderId="6" xfId="1" applyNumberFormat="1" applyFont="1" applyFill="1" applyBorder="1" applyAlignment="1" applyProtection="1">
      <alignment horizontal="center" vertical="center" wrapText="1"/>
      <protection hidden="1"/>
    </xf>
    <xf numFmtId="166" fontId="4" fillId="0" borderId="5" xfId="1" applyNumberFormat="1" applyFont="1" applyFill="1" applyBorder="1" applyAlignment="1" applyProtection="1">
      <alignment horizontal="center" vertical="center"/>
      <protection hidden="1"/>
    </xf>
    <xf numFmtId="167" fontId="4" fillId="0" borderId="5" xfId="1" applyNumberFormat="1" applyFont="1" applyFill="1" applyBorder="1" applyAlignment="1" applyProtection="1">
      <alignment horizontal="right" vertical="center"/>
      <protection hidden="1"/>
    </xf>
    <xf numFmtId="167" fontId="3" fillId="0" borderId="0" xfId="1" applyNumberFormat="1" applyFont="1" applyFill="1" applyAlignment="1" applyProtection="1">
      <alignment horizontal="right" vertical="center"/>
      <protection hidden="1"/>
    </xf>
    <xf numFmtId="0" fontId="2" fillId="0" borderId="4" xfId="1" applyNumberFormat="1" applyFont="1" applyFill="1" applyBorder="1" applyAlignment="1" applyProtection="1">
      <alignment horizontal="left" vertical="center" wrapText="1"/>
      <protection hidden="1"/>
    </xf>
    <xf numFmtId="164" fontId="2" fillId="0" borderId="4" xfId="1" applyNumberFormat="1" applyFont="1" applyFill="1" applyBorder="1" applyAlignment="1" applyProtection="1">
      <alignment horizontal="center" vertical="center"/>
      <protection hidden="1"/>
    </xf>
    <xf numFmtId="164" fontId="2" fillId="0" borderId="5" xfId="1" applyNumberFormat="1" applyFont="1" applyFill="1" applyBorder="1" applyAlignment="1" applyProtection="1">
      <alignment horizontal="center" vertical="center"/>
      <protection hidden="1"/>
    </xf>
    <xf numFmtId="165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5" xfId="1" applyNumberFormat="1" applyFont="1" applyFill="1" applyBorder="1" applyAlignment="1" applyProtection="1">
      <alignment horizontal="center" vertical="center"/>
      <protection hidden="1"/>
    </xf>
    <xf numFmtId="167" fontId="2" fillId="0" borderId="5" xfId="1" applyNumberFormat="1" applyFont="1" applyFill="1" applyBorder="1" applyAlignment="1" applyProtection="1">
      <alignment horizontal="right" vertical="center"/>
      <protection hidden="1"/>
    </xf>
    <xf numFmtId="0" fontId="4" fillId="0" borderId="2" xfId="1" applyNumberFormat="1" applyFont="1" applyFill="1" applyBorder="1" applyAlignment="1" applyProtection="1">
      <alignment horizontal="left" vertical="center" wrapText="1"/>
      <protection hidden="1"/>
    </xf>
    <xf numFmtId="164" fontId="4" fillId="0" borderId="2" xfId="1" applyNumberFormat="1" applyFont="1" applyFill="1" applyBorder="1" applyAlignment="1" applyProtection="1">
      <alignment horizontal="center" vertical="center"/>
      <protection hidden="1"/>
    </xf>
    <xf numFmtId="164" fontId="4" fillId="0" borderId="1" xfId="1" applyNumberFormat="1" applyFont="1" applyFill="1" applyBorder="1" applyAlignment="1" applyProtection="1">
      <alignment horizontal="center" vertical="center"/>
      <protection hidden="1"/>
    </xf>
    <xf numFmtId="165" fontId="4" fillId="0" borderId="7" xfId="1" applyNumberFormat="1" applyFont="1" applyFill="1" applyBorder="1" applyAlignment="1" applyProtection="1">
      <alignment horizontal="center" vertical="center" wrapText="1"/>
      <protection hidden="1"/>
    </xf>
    <xf numFmtId="166" fontId="4" fillId="0" borderId="1" xfId="1" applyNumberFormat="1" applyFont="1" applyFill="1" applyBorder="1" applyAlignment="1" applyProtection="1">
      <alignment horizontal="center" vertical="center"/>
      <protection hidden="1"/>
    </xf>
    <xf numFmtId="167" fontId="4" fillId="0" borderId="1" xfId="1" applyNumberFormat="1" applyFont="1" applyFill="1" applyBorder="1" applyAlignment="1" applyProtection="1">
      <alignment horizontal="right" vertical="center"/>
      <protection hidden="1"/>
    </xf>
    <xf numFmtId="0" fontId="2" fillId="0" borderId="2" xfId="1" applyNumberFormat="1" applyFont="1" applyFill="1" applyBorder="1" applyAlignment="1" applyProtection="1">
      <alignment horizontal="left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/>
      <protection hidden="1"/>
    </xf>
    <xf numFmtId="164" fontId="2" fillId="0" borderId="1" xfId="1" applyNumberFormat="1" applyFont="1" applyFill="1" applyBorder="1" applyAlignment="1" applyProtection="1">
      <alignment horizontal="center" vertical="center"/>
      <protection hidden="1"/>
    </xf>
    <xf numFmtId="165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1" xfId="1" applyNumberFormat="1" applyFont="1" applyFill="1" applyBorder="1" applyAlignment="1" applyProtection="1">
      <alignment horizontal="center" vertical="center"/>
      <protection hidden="1"/>
    </xf>
    <xf numFmtId="167" fontId="2" fillId="0" borderId="1" xfId="1" applyNumberFormat="1" applyFont="1" applyFill="1" applyBorder="1" applyAlignment="1" applyProtection="1">
      <alignment horizontal="right" vertical="center"/>
      <protection hidden="1"/>
    </xf>
    <xf numFmtId="0" fontId="2" fillId="0" borderId="8" xfId="1" applyNumberFormat="1" applyFont="1" applyFill="1" applyBorder="1" applyAlignment="1" applyProtection="1">
      <alignment horizontal="left" vertical="center" wrapText="1"/>
      <protection hidden="1"/>
    </xf>
    <xf numFmtId="164" fontId="2" fillId="0" borderId="8" xfId="1" applyNumberFormat="1" applyFont="1" applyFill="1" applyBorder="1" applyAlignment="1" applyProtection="1">
      <alignment horizontal="center" vertical="center"/>
      <protection hidden="1"/>
    </xf>
    <xf numFmtId="164" fontId="2" fillId="0" borderId="9" xfId="1" applyNumberFormat="1" applyFont="1" applyFill="1" applyBorder="1" applyAlignment="1" applyProtection="1">
      <alignment horizontal="center" vertical="center"/>
      <protection hidden="1"/>
    </xf>
    <xf numFmtId="165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9" xfId="1" applyNumberFormat="1" applyFont="1" applyFill="1" applyBorder="1" applyAlignment="1" applyProtection="1">
      <alignment horizontal="center" vertical="center"/>
      <protection hidden="1"/>
    </xf>
    <xf numFmtId="167" fontId="2" fillId="0" borderId="9" xfId="1" applyNumberFormat="1" applyFont="1" applyFill="1" applyBorder="1" applyAlignment="1" applyProtection="1">
      <alignment horizontal="right" vertical="center"/>
      <protection hidden="1"/>
    </xf>
    <xf numFmtId="0" fontId="4" fillId="0" borderId="8" xfId="1" applyNumberFormat="1" applyFont="1" applyFill="1" applyBorder="1" applyAlignment="1" applyProtection="1">
      <alignment horizontal="left" vertical="center" wrapText="1"/>
      <protection hidden="1"/>
    </xf>
    <xf numFmtId="164" fontId="4" fillId="0" borderId="8" xfId="1" applyNumberFormat="1" applyFont="1" applyFill="1" applyBorder="1" applyAlignment="1" applyProtection="1">
      <alignment horizontal="center" vertical="center"/>
      <protection hidden="1"/>
    </xf>
    <xf numFmtId="164" fontId="4" fillId="0" borderId="9" xfId="1" applyNumberFormat="1" applyFont="1" applyFill="1" applyBorder="1" applyAlignment="1" applyProtection="1">
      <alignment horizontal="center" vertical="center"/>
      <protection hidden="1"/>
    </xf>
    <xf numFmtId="165" fontId="4" fillId="0" borderId="0" xfId="1" applyNumberFormat="1" applyFont="1" applyFill="1" applyAlignment="1" applyProtection="1">
      <alignment horizontal="center" vertical="center" wrapText="1"/>
      <protection hidden="1"/>
    </xf>
    <xf numFmtId="166" fontId="4" fillId="0" borderId="9" xfId="1" applyNumberFormat="1" applyFont="1" applyFill="1" applyBorder="1" applyAlignment="1" applyProtection="1">
      <alignment horizontal="center" vertical="center"/>
      <protection hidden="1"/>
    </xf>
    <xf numFmtId="167" fontId="4" fillId="0" borderId="9" xfId="1" applyNumberFormat="1" applyFont="1" applyFill="1" applyBorder="1" applyAlignment="1" applyProtection="1">
      <alignment horizontal="right" vertical="center"/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165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left" vertical="top" wrapText="1"/>
      <protection hidden="1"/>
    </xf>
    <xf numFmtId="165" fontId="2" fillId="0" borderId="6" xfId="1" applyNumberFormat="1" applyFont="1" applyFill="1" applyBorder="1" applyAlignment="1" applyProtection="1">
      <alignment horizontal="left" vertical="top" wrapText="1"/>
      <protection hidden="1"/>
    </xf>
    <xf numFmtId="166" fontId="2" fillId="0" borderId="5" xfId="1" applyNumberFormat="1" applyFont="1" applyFill="1" applyBorder="1" applyAlignment="1" applyProtection="1">
      <alignment horizontal="left" vertical="top"/>
      <protection hidden="1"/>
    </xf>
    <xf numFmtId="167" fontId="2" fillId="0" borderId="5" xfId="1" applyNumberFormat="1" applyFont="1" applyFill="1" applyBorder="1" applyAlignment="1" applyProtection="1">
      <alignment horizontal="right" vertical="top"/>
      <protection hidden="1"/>
    </xf>
    <xf numFmtId="167" fontId="3" fillId="0" borderId="0" xfId="1" applyNumberFormat="1" applyFont="1" applyFill="1" applyAlignment="1" applyProtection="1">
      <alignment horizontal="left" vertical="top"/>
      <protection hidden="1"/>
    </xf>
    <xf numFmtId="0" fontId="1" fillId="0" borderId="0" xfId="1" applyFill="1" applyAlignment="1">
      <alignment horizontal="left" vertical="top"/>
    </xf>
    <xf numFmtId="0" fontId="6" fillId="0" borderId="2" xfId="1" applyNumberFormat="1" applyFont="1" applyFill="1" applyBorder="1" applyAlignment="1" applyProtection="1">
      <alignment horizontal="left" vertical="center" wrapText="1"/>
      <protection hidden="1"/>
    </xf>
    <xf numFmtId="164" fontId="6" fillId="0" borderId="2" xfId="1" applyNumberFormat="1" applyFont="1" applyFill="1" applyBorder="1" applyAlignment="1" applyProtection="1">
      <alignment horizontal="center" vertical="center"/>
      <protection hidden="1"/>
    </xf>
    <xf numFmtId="164" fontId="6" fillId="0" borderId="1" xfId="1" applyNumberFormat="1" applyFont="1" applyFill="1" applyBorder="1" applyAlignment="1" applyProtection="1">
      <alignment horizontal="center" vertical="center"/>
      <protection hidden="1"/>
    </xf>
    <xf numFmtId="165" fontId="6" fillId="0" borderId="7" xfId="1" applyNumberFormat="1" applyFont="1" applyFill="1" applyBorder="1" applyAlignment="1" applyProtection="1">
      <alignment horizontal="center" vertical="center" wrapText="1"/>
      <protection hidden="1"/>
    </xf>
    <xf numFmtId="166" fontId="6" fillId="0" borderId="1" xfId="1" applyNumberFormat="1" applyFont="1" applyFill="1" applyBorder="1" applyAlignment="1" applyProtection="1">
      <alignment horizontal="center" vertical="center"/>
      <protection hidden="1"/>
    </xf>
    <xf numFmtId="167" fontId="6" fillId="0" borderId="1" xfId="1" applyNumberFormat="1" applyFont="1" applyFill="1" applyBorder="1" applyAlignment="1" applyProtection="1">
      <alignment horizontal="right" vertical="center"/>
      <protection hidden="1"/>
    </xf>
    <xf numFmtId="0" fontId="7" fillId="0" borderId="4" xfId="1" applyNumberFormat="1" applyFont="1" applyFill="1" applyBorder="1" applyAlignment="1" applyProtection="1">
      <alignment horizontal="left" vertical="center" wrapText="1"/>
      <protection hidden="1"/>
    </xf>
    <xf numFmtId="164" fontId="7" fillId="0" borderId="4" xfId="1" applyNumberFormat="1" applyFont="1" applyFill="1" applyBorder="1" applyAlignment="1" applyProtection="1">
      <alignment horizontal="center" vertical="center"/>
      <protection hidden="1"/>
    </xf>
    <xf numFmtId="164" fontId="7" fillId="0" borderId="5" xfId="1" applyNumberFormat="1" applyFont="1" applyFill="1" applyBorder="1" applyAlignment="1" applyProtection="1">
      <alignment horizontal="center" vertical="center"/>
      <protection hidden="1"/>
    </xf>
    <xf numFmtId="165" fontId="7" fillId="0" borderId="6" xfId="1" applyNumberFormat="1" applyFont="1" applyFill="1" applyBorder="1" applyAlignment="1" applyProtection="1">
      <alignment horizontal="center" vertical="center" wrapText="1"/>
      <protection hidden="1"/>
    </xf>
    <xf numFmtId="166" fontId="6" fillId="0" borderId="5" xfId="1" applyNumberFormat="1" applyFont="1" applyFill="1" applyBorder="1" applyAlignment="1" applyProtection="1">
      <alignment horizontal="center" vertical="center"/>
      <protection hidden="1"/>
    </xf>
    <xf numFmtId="167" fontId="6" fillId="0" borderId="5" xfId="1" applyNumberFormat="1" applyFont="1" applyFill="1" applyBorder="1" applyAlignment="1" applyProtection="1">
      <alignment horizontal="right" vertical="center"/>
      <protection hidden="1"/>
    </xf>
    <xf numFmtId="166" fontId="7" fillId="0" borderId="5" xfId="1" applyNumberFormat="1" applyFont="1" applyFill="1" applyBorder="1" applyAlignment="1" applyProtection="1">
      <alignment horizontal="center" vertical="center"/>
      <protection hidden="1"/>
    </xf>
    <xf numFmtId="0" fontId="7" fillId="0" borderId="2" xfId="1" applyNumberFormat="1" applyFont="1" applyFill="1" applyBorder="1" applyAlignment="1" applyProtection="1">
      <alignment horizontal="left" vertical="center" wrapText="1"/>
      <protection hidden="1"/>
    </xf>
    <xf numFmtId="164" fontId="7" fillId="0" borderId="2" xfId="1" applyNumberFormat="1" applyFont="1" applyFill="1" applyBorder="1" applyAlignment="1" applyProtection="1">
      <alignment horizontal="center" vertical="center"/>
      <protection hidden="1"/>
    </xf>
    <xf numFmtId="164" fontId="7" fillId="0" borderId="1" xfId="1" applyNumberFormat="1" applyFont="1" applyFill="1" applyBorder="1" applyAlignment="1" applyProtection="1">
      <alignment horizontal="center" vertical="center"/>
      <protection hidden="1"/>
    </xf>
    <xf numFmtId="166" fontId="7" fillId="0" borderId="1" xfId="1" applyNumberFormat="1" applyFont="1" applyFill="1" applyBorder="1" applyAlignment="1" applyProtection="1">
      <alignment horizontal="center" vertical="center"/>
      <protection hidden="1"/>
    </xf>
    <xf numFmtId="0" fontId="7" fillId="0" borderId="8" xfId="1" applyNumberFormat="1" applyFont="1" applyFill="1" applyBorder="1" applyAlignment="1" applyProtection="1">
      <alignment horizontal="left" vertical="center" wrapText="1"/>
      <protection hidden="1"/>
    </xf>
    <xf numFmtId="166" fontId="7" fillId="0" borderId="9" xfId="1" applyNumberFormat="1" applyFont="1" applyFill="1" applyBorder="1" applyAlignment="1" applyProtection="1">
      <alignment horizontal="center" vertical="center"/>
      <protection hidden="1"/>
    </xf>
    <xf numFmtId="0" fontId="7" fillId="0" borderId="1" xfId="1" applyNumberFormat="1" applyFont="1" applyFill="1" applyBorder="1" applyAlignment="1" applyProtection="1">
      <alignment horizontal="left" vertical="center" wrapText="1"/>
      <protection hidden="1"/>
    </xf>
    <xf numFmtId="167" fontId="7" fillId="0" borderId="5" xfId="1" applyNumberFormat="1" applyFont="1" applyFill="1" applyBorder="1" applyAlignment="1" applyProtection="1">
      <alignment horizontal="right" vertical="center"/>
      <protection hidden="1"/>
    </xf>
    <xf numFmtId="167" fontId="7" fillId="0" borderId="1" xfId="1" applyNumberFormat="1" applyFont="1" applyFill="1" applyBorder="1" applyAlignment="1" applyProtection="1">
      <alignment horizontal="right" vertical="center"/>
      <protection hidden="1"/>
    </xf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165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2" xfId="1" applyNumberFormat="1" applyFont="1" applyFill="1" applyBorder="1" applyAlignment="1" applyProtection="1">
      <alignment horizontal="left" vertical="center" wrapText="1"/>
      <protection hidden="1"/>
    </xf>
    <xf numFmtId="164" fontId="8" fillId="0" borderId="2" xfId="1" applyNumberFormat="1" applyFont="1" applyFill="1" applyBorder="1" applyAlignment="1" applyProtection="1">
      <alignment horizontal="center" vertical="center"/>
      <protection hidden="1"/>
    </xf>
    <xf numFmtId="164" fontId="8" fillId="0" borderId="1" xfId="1" applyNumberFormat="1" applyFont="1" applyFill="1" applyBorder="1" applyAlignment="1" applyProtection="1">
      <alignment horizontal="center" vertical="center"/>
      <protection hidden="1"/>
    </xf>
    <xf numFmtId="164" fontId="9" fillId="0" borderId="4" xfId="1" applyNumberFormat="1" applyFont="1" applyFill="1" applyBorder="1" applyAlignment="1" applyProtection="1">
      <alignment horizontal="center" vertical="center"/>
      <protection hidden="1"/>
    </xf>
    <xf numFmtId="164" fontId="9" fillId="0" borderId="5" xfId="1" applyNumberFormat="1" applyFont="1" applyFill="1" applyBorder="1" applyAlignment="1" applyProtection="1">
      <alignment horizontal="center" vertical="center"/>
      <protection hidden="1"/>
    </xf>
    <xf numFmtId="0" fontId="9" fillId="0" borderId="2" xfId="1" applyNumberFormat="1" applyFont="1" applyFill="1" applyBorder="1" applyAlignment="1" applyProtection="1">
      <alignment horizontal="left" vertical="center" wrapText="1"/>
      <protection hidden="1"/>
    </xf>
    <xf numFmtId="0" fontId="8" fillId="0" borderId="8" xfId="1" applyNumberFormat="1" applyFont="1" applyFill="1" applyBorder="1" applyAlignment="1" applyProtection="1">
      <alignment horizontal="left" vertical="center" wrapText="1"/>
      <protection hidden="1"/>
    </xf>
    <xf numFmtId="165" fontId="8" fillId="0" borderId="7" xfId="1" applyNumberFormat="1" applyFont="1" applyFill="1" applyBorder="1" applyAlignment="1" applyProtection="1">
      <alignment horizontal="center" vertical="center" wrapText="1"/>
      <protection hidden="1"/>
    </xf>
    <xf numFmtId="166" fontId="8" fillId="0" borderId="1" xfId="1" applyNumberFormat="1" applyFont="1" applyFill="1" applyBorder="1" applyAlignment="1" applyProtection="1">
      <alignment horizontal="center" vertical="center"/>
      <protection hidden="1"/>
    </xf>
    <xf numFmtId="167" fontId="8" fillId="0" borderId="1" xfId="1" applyNumberFormat="1" applyFont="1" applyFill="1" applyBorder="1" applyAlignment="1" applyProtection="1">
      <alignment horizontal="right" vertical="center"/>
      <protection hidden="1"/>
    </xf>
    <xf numFmtId="0" fontId="8" fillId="0" borderId="4" xfId="1" applyNumberFormat="1" applyFont="1" applyFill="1" applyBorder="1" applyAlignment="1" applyProtection="1">
      <alignment horizontal="left" vertical="center" wrapText="1"/>
      <protection hidden="1"/>
    </xf>
    <xf numFmtId="164" fontId="8" fillId="0" borderId="4" xfId="1" applyNumberFormat="1" applyFont="1" applyFill="1" applyBorder="1" applyAlignment="1" applyProtection="1">
      <alignment horizontal="center" vertical="center"/>
      <protection hidden="1"/>
    </xf>
    <xf numFmtId="164" fontId="8" fillId="0" borderId="5" xfId="1" applyNumberFormat="1" applyFont="1" applyFill="1" applyBorder="1" applyAlignment="1" applyProtection="1">
      <alignment horizontal="center" vertical="center"/>
      <protection hidden="1"/>
    </xf>
    <xf numFmtId="165" fontId="8" fillId="0" borderId="6" xfId="1" applyNumberFormat="1" applyFont="1" applyFill="1" applyBorder="1" applyAlignment="1" applyProtection="1">
      <alignment horizontal="center" vertical="center" wrapText="1"/>
      <protection hidden="1"/>
    </xf>
    <xf numFmtId="166" fontId="8" fillId="0" borderId="5" xfId="1" applyNumberFormat="1" applyFont="1" applyFill="1" applyBorder="1" applyAlignment="1" applyProtection="1">
      <alignment horizontal="center" vertical="center"/>
      <protection hidden="1"/>
    </xf>
    <xf numFmtId="167" fontId="8" fillId="0" borderId="5" xfId="1" applyNumberFormat="1" applyFont="1" applyFill="1" applyBorder="1" applyAlignment="1" applyProtection="1">
      <alignment horizontal="right" vertical="center"/>
      <protection hidden="1"/>
    </xf>
    <xf numFmtId="166" fontId="9" fillId="0" borderId="5" xfId="1" applyNumberFormat="1" applyFont="1" applyFill="1" applyBorder="1" applyAlignment="1" applyProtection="1">
      <alignment horizontal="center" vertical="center"/>
      <protection hidden="1"/>
    </xf>
    <xf numFmtId="167" fontId="9" fillId="0" borderId="5" xfId="1" applyNumberFormat="1" applyFont="1" applyFill="1" applyBorder="1" applyAlignment="1" applyProtection="1">
      <alignment horizontal="right" vertical="center"/>
      <protection hidden="1"/>
    </xf>
    <xf numFmtId="164" fontId="9" fillId="0" borderId="2" xfId="1" applyNumberFormat="1" applyFont="1" applyFill="1" applyBorder="1" applyAlignment="1" applyProtection="1">
      <alignment horizontal="center" vertical="center"/>
      <protection hidden="1"/>
    </xf>
    <xf numFmtId="164" fontId="9" fillId="0" borderId="1" xfId="1" applyNumberFormat="1" applyFont="1" applyFill="1" applyBorder="1" applyAlignment="1" applyProtection="1">
      <alignment horizontal="center" vertical="center"/>
      <protection hidden="1"/>
    </xf>
    <xf numFmtId="166" fontId="9" fillId="0" borderId="1" xfId="1" applyNumberFormat="1" applyFont="1" applyFill="1" applyBorder="1" applyAlignment="1" applyProtection="1">
      <alignment horizontal="center" vertical="center"/>
      <protection hidden="1"/>
    </xf>
    <xf numFmtId="167" fontId="9" fillId="0" borderId="1" xfId="1" applyNumberFormat="1" applyFont="1" applyFill="1" applyBorder="1" applyAlignment="1" applyProtection="1">
      <alignment horizontal="right" vertical="center"/>
      <protection hidden="1"/>
    </xf>
    <xf numFmtId="0" fontId="9" fillId="0" borderId="1" xfId="1" applyNumberFormat="1" applyFont="1" applyFill="1" applyBorder="1" applyAlignment="1" applyProtection="1">
      <alignment horizontal="left" vertical="center" wrapText="1"/>
      <protection hidden="1"/>
    </xf>
    <xf numFmtId="164" fontId="9" fillId="0" borderId="8" xfId="1" applyNumberFormat="1" applyFont="1" applyFill="1" applyBorder="1" applyAlignment="1" applyProtection="1">
      <alignment horizontal="center" vertical="center"/>
      <protection hidden="1"/>
    </xf>
    <xf numFmtId="164" fontId="9" fillId="0" borderId="9" xfId="1" applyNumberFormat="1" applyFont="1" applyFill="1" applyBorder="1" applyAlignment="1" applyProtection="1">
      <alignment horizontal="center" vertical="center"/>
      <protection hidden="1"/>
    </xf>
    <xf numFmtId="166" fontId="9" fillId="0" borderId="9" xfId="1" applyNumberFormat="1" applyFont="1" applyFill="1" applyBorder="1" applyAlignment="1" applyProtection="1">
      <alignment horizontal="center" vertical="center"/>
      <protection hidden="1"/>
    </xf>
    <xf numFmtId="167" fontId="9" fillId="0" borderId="9" xfId="1" applyNumberFormat="1" applyFont="1" applyFill="1" applyBorder="1" applyAlignment="1" applyProtection="1">
      <alignment horizontal="right" vertical="center"/>
      <protection hidden="1"/>
    </xf>
    <xf numFmtId="0" fontId="7" fillId="0" borderId="1" xfId="0" applyFont="1" applyFill="1" applyBorder="1"/>
    <xf numFmtId="0" fontId="9" fillId="0" borderId="4" xfId="1" applyNumberFormat="1" applyFont="1" applyFill="1" applyBorder="1" applyAlignment="1" applyProtection="1">
      <alignment horizontal="left" vertical="center"/>
      <protection hidden="1"/>
    </xf>
    <xf numFmtId="0" fontId="9" fillId="0" borderId="4" xfId="1" applyNumberFormat="1" applyFont="1" applyFill="1" applyBorder="1" applyAlignment="1" applyProtection="1">
      <alignment horizontal="left" vertical="center" wrapText="1"/>
      <protection hidden="1"/>
    </xf>
    <xf numFmtId="164" fontId="8" fillId="0" borderId="8" xfId="1" applyNumberFormat="1" applyFont="1" applyFill="1" applyBorder="1" applyAlignment="1" applyProtection="1">
      <alignment horizontal="center" vertical="center"/>
      <protection hidden="1"/>
    </xf>
    <xf numFmtId="164" fontId="8" fillId="0" borderId="9" xfId="1" applyNumberFormat="1" applyFont="1" applyFill="1" applyBorder="1" applyAlignment="1" applyProtection="1">
      <alignment horizontal="center" vertical="center"/>
      <protection hidden="1"/>
    </xf>
    <xf numFmtId="165" fontId="8" fillId="0" borderId="0" xfId="1" applyNumberFormat="1" applyFont="1" applyFill="1" applyAlignment="1" applyProtection="1">
      <alignment horizontal="center" vertical="center" wrapText="1"/>
      <protection hidden="1"/>
    </xf>
    <xf numFmtId="166" fontId="8" fillId="0" borderId="9" xfId="1" applyNumberFormat="1" applyFont="1" applyFill="1" applyBorder="1" applyAlignment="1" applyProtection="1">
      <alignment horizontal="center" vertical="center"/>
      <protection hidden="1"/>
    </xf>
    <xf numFmtId="167" fontId="8" fillId="0" borderId="9" xfId="1" applyNumberFormat="1" applyFont="1" applyFill="1" applyBorder="1" applyAlignment="1" applyProtection="1">
      <alignment horizontal="right" vertical="center"/>
      <protection hidden="1"/>
    </xf>
    <xf numFmtId="167" fontId="9" fillId="0" borderId="4" xfId="1" applyNumberFormat="1" applyFont="1" applyFill="1" applyBorder="1" applyAlignment="1" applyProtection="1">
      <alignment horizontal="right" vertical="center"/>
      <protection hidden="1"/>
    </xf>
    <xf numFmtId="167" fontId="3" fillId="0" borderId="0" xfId="1" applyNumberFormat="1" applyFont="1" applyFill="1" applyBorder="1" applyAlignment="1" applyProtection="1">
      <alignment horizontal="right" vertical="center"/>
      <protection hidden="1"/>
    </xf>
    <xf numFmtId="0" fontId="8" fillId="0" borderId="1" xfId="1" applyNumberFormat="1" applyFont="1" applyFill="1" applyBorder="1" applyAlignment="1" applyProtection="1">
      <alignment horizontal="left" vertical="center" wrapText="1"/>
      <protection hidden="1"/>
    </xf>
    <xf numFmtId="165" fontId="8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2" xfId="1" applyNumberFormat="1" applyFont="1" applyFill="1" applyBorder="1" applyAlignment="1" applyProtection="1">
      <protection hidden="1"/>
    </xf>
    <xf numFmtId="0" fontId="8" fillId="0" borderId="7" xfId="1" applyNumberFormat="1" applyFont="1" applyFill="1" applyBorder="1" applyAlignment="1" applyProtection="1">
      <protection hidden="1"/>
    </xf>
    <xf numFmtId="0" fontId="9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10" xfId="1" applyNumberFormat="1" applyFont="1" applyFill="1" applyBorder="1" applyAlignment="1" applyProtection="1">
      <protection hidden="1"/>
    </xf>
    <xf numFmtId="0" fontId="2" fillId="0" borderId="0" xfId="1" applyNumberFormat="1" applyFont="1" applyFill="1" applyBorder="1" applyAlignment="1" applyProtection="1">
      <alignment horizontal="left" vertical="center" wrapText="1"/>
      <protection hidden="1"/>
    </xf>
    <xf numFmtId="0" fontId="4" fillId="0" borderId="0" xfId="1" applyNumberFormat="1" applyFont="1" applyFill="1" applyBorder="1" applyAlignment="1" applyProtection="1">
      <protection hidden="1"/>
    </xf>
    <xf numFmtId="0" fontId="11" fillId="0" borderId="0" xfId="1" applyNumberFormat="1" applyFont="1" applyFill="1" applyBorder="1" applyAlignment="1" applyProtection="1">
      <protection hidden="1"/>
    </xf>
    <xf numFmtId="167" fontId="4" fillId="0" borderId="0" xfId="1" applyNumberFormat="1" applyFont="1" applyFill="1" applyBorder="1" applyAlignment="1" applyProtection="1">
      <alignment horizontal="right" vertical="center"/>
      <protection hidden="1"/>
    </xf>
    <xf numFmtId="0" fontId="1" fillId="0" borderId="0" xfId="1" applyFill="1" applyProtection="1">
      <protection hidden="1"/>
    </xf>
    <xf numFmtId="0" fontId="4" fillId="0" borderId="0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Border="1" applyProtection="1"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Font="1" applyFill="1" applyBorder="1" applyAlignment="1" applyProtection="1">
      <protection hidden="1"/>
    </xf>
    <xf numFmtId="0" fontId="12" fillId="0" borderId="0" xfId="1" applyFont="1" applyFill="1" applyBorder="1" applyAlignment="1" applyProtection="1">
      <protection hidden="1"/>
    </xf>
    <xf numFmtId="0" fontId="2" fillId="0" borderId="0" xfId="1" applyNumberFormat="1" applyFont="1" applyFill="1" applyBorder="1" applyAlignment="1" applyProtection="1">
      <protection hidden="1"/>
    </xf>
    <xf numFmtId="0" fontId="12" fillId="0" borderId="0" xfId="1" applyFont="1" applyFill="1" applyBorder="1" applyProtection="1">
      <protection hidden="1"/>
    </xf>
    <xf numFmtId="0" fontId="12" fillId="0" borderId="0" xfId="1" applyNumberFormat="1" applyFont="1" applyFill="1" applyBorder="1" applyAlignment="1" applyProtection="1">
      <alignment horizontal="center"/>
      <protection hidden="1"/>
    </xf>
    <xf numFmtId="0" fontId="1" fillId="0" borderId="0" xfId="1" applyFill="1" applyBorder="1"/>
    <xf numFmtId="0" fontId="2" fillId="0" borderId="0" xfId="1" applyFont="1" applyFill="1" applyProtection="1">
      <protection hidden="1"/>
    </xf>
    <xf numFmtId="0" fontId="12" fillId="0" borderId="0" xfId="1" applyFont="1" applyFill="1" applyProtection="1">
      <protection hidden="1"/>
    </xf>
    <xf numFmtId="0" fontId="12" fillId="0" borderId="0" xfId="1" applyNumberFormat="1" applyFont="1" applyFill="1" applyAlignment="1" applyProtection="1">
      <alignment horizontal="center"/>
      <protection hidden="1"/>
    </xf>
    <xf numFmtId="0" fontId="13" fillId="0" borderId="0" xfId="1" applyFont="1" applyFill="1" applyAlignment="1">
      <alignment horizontal="center" vertical="top" wrapText="1"/>
    </xf>
    <xf numFmtId="0" fontId="11" fillId="0" borderId="0" xfId="1" applyFont="1" applyFill="1"/>
    <xf numFmtId="0" fontId="11" fillId="0" borderId="0" xfId="1" applyFont="1" applyFill="1" applyAlignment="1">
      <alignment horizontal="right"/>
    </xf>
    <xf numFmtId="0" fontId="11" fillId="0" borderId="0" xfId="1" applyFont="1" applyFill="1" applyAlignment="1">
      <alignment horizontal="right" vertical="top" wrapText="1"/>
    </xf>
    <xf numFmtId="0" fontId="13" fillId="0" borderId="0" xfId="1" applyFont="1" applyFill="1" applyAlignment="1">
      <alignment horizontal="center" vertical="top" wrapText="1"/>
    </xf>
    <xf numFmtId="165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166" fontId="6" fillId="0" borderId="9" xfId="1" applyNumberFormat="1" applyFont="1" applyFill="1" applyBorder="1" applyAlignment="1" applyProtection="1">
      <alignment horizontal="center" vertical="center"/>
      <protection hidden="1"/>
    </xf>
    <xf numFmtId="167" fontId="2" fillId="0" borderId="4" xfId="1" applyNumberFormat="1" applyFont="1" applyFill="1" applyBorder="1" applyAlignment="1" applyProtection="1">
      <alignment horizontal="right" vertical="center"/>
      <protection hidden="1"/>
    </xf>
    <xf numFmtId="167" fontId="7" fillId="0" borderId="9" xfId="1" applyNumberFormat="1" applyFont="1" applyFill="1" applyBorder="1" applyAlignment="1" applyProtection="1">
      <alignment horizontal="right" vertical="center"/>
      <protection hidden="1"/>
    </xf>
    <xf numFmtId="167" fontId="6" fillId="0" borderId="9" xfId="1" applyNumberFormat="1" applyFont="1" applyFill="1" applyBorder="1" applyAlignment="1" applyProtection="1">
      <alignment horizontal="right" vertical="center"/>
      <protection hidden="1"/>
    </xf>
    <xf numFmtId="165" fontId="7" fillId="0" borderId="3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5" xfId="1" applyNumberFormat="1" applyFont="1" applyFill="1" applyBorder="1" applyAlignment="1" applyProtection="1">
      <alignment horizontal="right" vertical="center" wrapText="1"/>
      <protection hidden="1"/>
    </xf>
    <xf numFmtId="167" fontId="3" fillId="0" borderId="0" xfId="1" applyNumberFormat="1" applyFont="1" applyFill="1" applyAlignment="1" applyProtection="1">
      <alignment horizontal="right" vertical="center" wrapText="1"/>
      <protection hidden="1"/>
    </xf>
    <xf numFmtId="0" fontId="1" fillId="0" borderId="0" xfId="1" applyFill="1" applyAlignment="1">
      <alignment wrapText="1"/>
    </xf>
    <xf numFmtId="166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1" xfId="1" applyNumberFormat="1" applyFont="1" applyFill="1" applyBorder="1" applyAlignment="1" applyProtection="1">
      <alignment horizontal="right" vertical="center" wrapText="1"/>
      <protection hidden="1"/>
    </xf>
    <xf numFmtId="166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8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9" xfId="1" applyNumberFormat="1" applyFont="1" applyFill="1" applyBorder="1" applyAlignment="1" applyProtection="1">
      <alignment horizontal="right" vertical="center" wrapText="1"/>
      <protection hidden="1"/>
    </xf>
    <xf numFmtId="166" fontId="4" fillId="0" borderId="5" xfId="1" applyNumberFormat="1" applyFont="1" applyFill="1" applyBorder="1" applyAlignment="1" applyProtection="1">
      <alignment horizontal="center" vertical="center" wrapText="1"/>
      <protection hidden="1"/>
    </xf>
    <xf numFmtId="164" fontId="4" fillId="0" borderId="4" xfId="1" applyNumberFormat="1" applyFont="1" applyFill="1" applyBorder="1" applyAlignment="1" applyProtection="1">
      <alignment horizontal="center" vertical="center" wrapText="1"/>
      <protection hidden="1"/>
    </xf>
    <xf numFmtId="164" fontId="4" fillId="0" borderId="5" xfId="1" applyNumberFormat="1" applyFont="1" applyFill="1" applyBorder="1" applyAlignment="1" applyProtection="1">
      <alignment horizontal="center" vertical="center" wrapText="1"/>
      <protection hidden="1"/>
    </xf>
    <xf numFmtId="167" fontId="4" fillId="0" borderId="5" xfId="1" applyNumberFormat="1" applyFont="1" applyFill="1" applyBorder="1" applyAlignment="1" applyProtection="1">
      <alignment horizontal="right" vertical="center" wrapText="1"/>
      <protection hidden="1"/>
    </xf>
    <xf numFmtId="167" fontId="14" fillId="0" borderId="0" xfId="1" applyNumberFormat="1" applyFont="1" applyFill="1" applyAlignment="1" applyProtection="1">
      <alignment horizontal="right" vertical="center" wrapText="1"/>
      <protection hidden="1"/>
    </xf>
    <xf numFmtId="0" fontId="15" fillId="0" borderId="0" xfId="1" applyFont="1" applyFill="1" applyAlignment="1">
      <alignment wrapText="1"/>
    </xf>
    <xf numFmtId="167" fontId="14" fillId="0" borderId="0" xfId="1" applyNumberFormat="1" applyFont="1" applyFill="1" applyAlignment="1" applyProtection="1">
      <alignment horizontal="right" vertical="center"/>
      <protection hidden="1"/>
    </xf>
    <xf numFmtId="0" fontId="15" fillId="0" borderId="0" xfId="1" applyFont="1" applyFill="1"/>
    <xf numFmtId="165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165" fontId="4" fillId="0" borderId="6" xfId="1" applyNumberFormat="1" applyFont="1" applyFill="1" applyBorder="1" applyAlignment="1" applyProtection="1">
      <alignment horizontal="left" vertical="top" wrapText="1"/>
      <protection hidden="1"/>
    </xf>
    <xf numFmtId="166" fontId="4" fillId="0" borderId="1" xfId="1" applyNumberFormat="1" applyFont="1" applyFill="1" applyBorder="1" applyAlignment="1" applyProtection="1">
      <alignment horizontal="left" vertical="top"/>
      <protection hidden="1"/>
    </xf>
    <xf numFmtId="167" fontId="4" fillId="0" borderId="4" xfId="1" applyNumberFormat="1" applyFont="1" applyFill="1" applyBorder="1" applyAlignment="1" applyProtection="1">
      <alignment horizontal="right" vertical="top"/>
      <protection hidden="1"/>
    </xf>
    <xf numFmtId="167" fontId="4" fillId="0" borderId="4" xfId="1" applyNumberFormat="1" applyFont="1" applyFill="1" applyBorder="1" applyAlignment="1" applyProtection="1">
      <alignment horizontal="right" vertical="center"/>
      <protection hidden="1"/>
    </xf>
    <xf numFmtId="0" fontId="6" fillId="0" borderId="1" xfId="1" applyNumberFormat="1" applyFont="1" applyFill="1" applyBorder="1" applyAlignment="1" applyProtection="1">
      <alignment horizontal="left" vertical="center" wrapText="1"/>
      <protection hidden="1"/>
    </xf>
    <xf numFmtId="165" fontId="6" fillId="0" borderId="6" xfId="1" applyNumberFormat="1" applyFont="1" applyFill="1" applyBorder="1" applyAlignment="1" applyProtection="1">
      <alignment horizontal="center" vertical="center" wrapText="1"/>
      <protection hidden="1"/>
    </xf>
    <xf numFmtId="164" fontId="6" fillId="0" borderId="4" xfId="1" applyNumberFormat="1" applyFont="1" applyFill="1" applyBorder="1" applyAlignment="1" applyProtection="1">
      <alignment horizontal="center" vertical="center"/>
      <protection hidden="1"/>
    </xf>
    <xf numFmtId="164" fontId="6" fillId="0" borderId="5" xfId="1" applyNumberFormat="1" applyFont="1" applyFill="1" applyBorder="1" applyAlignment="1" applyProtection="1">
      <alignment horizontal="center" vertical="center"/>
      <protection hidden="1"/>
    </xf>
    <xf numFmtId="165" fontId="6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11" fillId="0" borderId="0" xfId="1" applyFont="1" applyFill="1" applyAlignment="1">
      <alignment horizontal="right"/>
    </xf>
    <xf numFmtId="0" fontId="1" fillId="0" borderId="0" xfId="1" applyFill="1" applyAlignment="1">
      <alignment horizontal="center"/>
    </xf>
    <xf numFmtId="0" fontId="13" fillId="0" borderId="0" xfId="1" applyFont="1" applyFill="1" applyAlignment="1">
      <alignment vertical="top" wrapText="1"/>
    </xf>
    <xf numFmtId="0" fontId="11" fillId="0" borderId="0" xfId="1" applyFont="1" applyFill="1" applyAlignment="1">
      <alignment horizontal="center"/>
    </xf>
    <xf numFmtId="165" fontId="4" fillId="0" borderId="6" xfId="1" applyNumberFormat="1" applyFont="1" applyFill="1" applyBorder="1" applyAlignment="1" applyProtection="1">
      <alignment horizontal="center" vertical="top" wrapText="1"/>
      <protection hidden="1"/>
    </xf>
    <xf numFmtId="0" fontId="2" fillId="0" borderId="0" xfId="1" applyNumberFormat="1" applyFont="1" applyFill="1" applyBorder="1" applyAlignment="1" applyProtection="1">
      <alignment horizontal="center"/>
      <protection hidden="1"/>
    </xf>
    <xf numFmtId="0" fontId="12" fillId="0" borderId="0" xfId="1" applyFont="1" applyFill="1" applyBorder="1" applyAlignment="1" applyProtection="1">
      <alignment horizontal="center"/>
      <protection hidden="1"/>
    </xf>
    <xf numFmtId="0" fontId="11" fillId="0" borderId="1" xfId="1" applyFont="1" applyFill="1" applyBorder="1" applyAlignment="1">
      <alignment horizontal="center"/>
    </xf>
    <xf numFmtId="167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12" fillId="0" borderId="0" xfId="1" applyFont="1" applyFill="1"/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0" fontId="9" fillId="0" borderId="1" xfId="1" applyNumberFormat="1" applyFont="1" applyFill="1" applyBorder="1" applyAlignment="1" applyProtection="1">
      <alignment horizontal="left" vertical="center"/>
      <protection hidden="1"/>
    </xf>
    <xf numFmtId="0" fontId="11" fillId="0" borderId="0" xfId="1" applyNumberFormat="1" applyFont="1" applyFill="1" applyAlignment="1" applyProtection="1">
      <alignment horizontal="right" wrapText="1"/>
      <protection hidden="1"/>
    </xf>
    <xf numFmtId="0" fontId="11" fillId="0" borderId="0" xfId="1" applyNumberFormat="1" applyFont="1" applyFill="1" applyBorder="1" applyAlignment="1" applyProtection="1">
      <alignment horizontal="right"/>
      <protection hidden="1"/>
    </xf>
    <xf numFmtId="168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1" fillId="0" borderId="0" xfId="1" applyFont="1" applyFill="1" applyAlignment="1">
      <alignment horizontal="center" vertical="center"/>
    </xf>
    <xf numFmtId="0" fontId="1" fillId="0" borderId="0" xfId="1"/>
    <xf numFmtId="49" fontId="11" fillId="0" borderId="0" xfId="1" applyNumberFormat="1" applyFont="1" applyFill="1" applyAlignment="1">
      <alignment horizontal="center" vertical="center"/>
    </xf>
    <xf numFmtId="49" fontId="11" fillId="0" borderId="1" xfId="1" applyNumberFormat="1" applyFont="1" applyFill="1" applyBorder="1" applyAlignment="1">
      <alignment horizontal="center" vertical="center" wrapText="1"/>
    </xf>
    <xf numFmtId="0" fontId="11" fillId="0" borderId="1" xfId="1" applyFont="1" applyFill="1" applyBorder="1" applyAlignment="1">
      <alignment horizontal="center" vertical="center" wrapText="1"/>
    </xf>
    <xf numFmtId="0" fontId="11" fillId="0" borderId="1" xfId="1" applyFont="1" applyFill="1" applyBorder="1" applyAlignment="1">
      <alignment horizontal="justify" vertical="center" wrapText="1"/>
    </xf>
    <xf numFmtId="168" fontId="11" fillId="2" borderId="1" xfId="1" applyNumberFormat="1" applyFont="1" applyFill="1" applyBorder="1" applyAlignment="1">
      <alignment horizontal="center" vertical="center" wrapText="1"/>
    </xf>
    <xf numFmtId="168" fontId="11" fillId="0" borderId="1" xfId="1" applyNumberFormat="1" applyFont="1" applyFill="1" applyBorder="1" applyAlignment="1">
      <alignment horizontal="center" vertical="center"/>
    </xf>
    <xf numFmtId="168" fontId="11" fillId="0" borderId="1" xfId="1" applyNumberFormat="1" applyFont="1" applyFill="1" applyBorder="1" applyAlignment="1">
      <alignment horizontal="center" vertical="center" wrapText="1"/>
    </xf>
    <xf numFmtId="168" fontId="11" fillId="0" borderId="1" xfId="1" applyNumberFormat="1" applyFont="1" applyFill="1" applyBorder="1" applyAlignment="1" applyProtection="1">
      <alignment horizontal="center" vertical="center"/>
      <protection locked="0"/>
    </xf>
    <xf numFmtId="0" fontId="17" fillId="0" borderId="0" xfId="1" applyFont="1" applyBorder="1" applyAlignment="1">
      <alignment horizontal="center" vertical="center"/>
    </xf>
    <xf numFmtId="0" fontId="11" fillId="0" borderId="0" xfId="1" applyFont="1" applyBorder="1" applyAlignment="1">
      <alignment horizontal="right"/>
    </xf>
    <xf numFmtId="0" fontId="13" fillId="0" borderId="0" xfId="1" applyFont="1" applyFill="1" applyAlignment="1">
      <alignment vertical="center"/>
    </xf>
    <xf numFmtId="0" fontId="11" fillId="0" borderId="0" xfId="1" applyFont="1"/>
    <xf numFmtId="0" fontId="11" fillId="0" borderId="1" xfId="1" applyFont="1" applyBorder="1" applyAlignment="1">
      <alignment horizontal="center" vertical="top" wrapText="1"/>
    </xf>
    <xf numFmtId="0" fontId="11" fillId="0" borderId="1" xfId="1" applyFont="1" applyBorder="1" applyAlignment="1">
      <alignment horizontal="justify" vertical="top" wrapText="1"/>
    </xf>
    <xf numFmtId="169" fontId="11" fillId="0" borderId="3" xfId="1" applyNumberFormat="1" applyFont="1" applyBorder="1" applyAlignment="1">
      <alignment horizontal="center" vertical="top" wrapText="1"/>
    </xf>
    <xf numFmtId="169" fontId="11" fillId="0" borderId="1" xfId="1" applyNumberFormat="1" applyFont="1" applyBorder="1" applyAlignment="1">
      <alignment horizontal="center" vertical="top" wrapText="1"/>
    </xf>
    <xf numFmtId="168" fontId="11" fillId="0" borderId="1" xfId="1" applyNumberFormat="1" applyFont="1" applyBorder="1" applyAlignment="1">
      <alignment horizontal="center" vertical="top" wrapText="1"/>
    </xf>
    <xf numFmtId="168" fontId="11" fillId="0" borderId="0" xfId="1" applyNumberFormat="1" applyFont="1" applyFill="1"/>
    <xf numFmtId="0" fontId="11" fillId="0" borderId="0" xfId="1" applyFont="1" applyBorder="1"/>
    <xf numFmtId="0" fontId="11" fillId="0" borderId="0" xfId="1" applyFont="1" applyFill="1" applyBorder="1" applyAlignment="1">
      <alignment horizontal="right"/>
    </xf>
    <xf numFmtId="168" fontId="11" fillId="0" borderId="1" xfId="1" applyNumberFormat="1" applyFont="1" applyBorder="1" applyAlignment="1">
      <alignment horizontal="justify" vertical="top" wrapText="1"/>
    </xf>
    <xf numFmtId="168" fontId="11" fillId="0" borderId="1" xfId="1" applyNumberFormat="1" applyFont="1" applyFill="1" applyBorder="1" applyAlignment="1">
      <alignment horizontal="justify" vertical="top" wrapText="1"/>
    </xf>
    <xf numFmtId="0" fontId="2" fillId="0" borderId="0" xfId="1" applyFont="1" applyBorder="1" applyAlignment="1">
      <alignment horizontal="justify" vertical="top" wrapText="1"/>
    </xf>
    <xf numFmtId="0" fontId="2" fillId="0" borderId="0" xfId="1" applyFont="1"/>
    <xf numFmtId="167" fontId="4" fillId="0" borderId="1" xfId="1" applyNumberFormat="1" applyFont="1" applyFill="1" applyBorder="1" applyAlignment="1" applyProtection="1">
      <alignment horizontal="right" vertical="center" wrapText="1"/>
      <protection hidden="1"/>
    </xf>
    <xf numFmtId="165" fontId="2" fillId="0" borderId="1" xfId="1" applyNumberFormat="1" applyFont="1" applyFill="1" applyBorder="1" applyAlignment="1" applyProtection="1">
      <alignment horizontal="left" vertical="top" wrapText="1"/>
      <protection hidden="1"/>
    </xf>
    <xf numFmtId="166" fontId="2" fillId="0" borderId="1" xfId="1" applyNumberFormat="1" applyFont="1" applyFill="1" applyBorder="1" applyAlignment="1" applyProtection="1">
      <alignment horizontal="left" vertical="top"/>
      <protection hidden="1"/>
    </xf>
    <xf numFmtId="165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7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1" xfId="1" applyNumberFormat="1" applyFont="1" applyFill="1" applyBorder="1" applyAlignment="1" applyProtection="1">
      <protection hidden="1"/>
    </xf>
    <xf numFmtId="0" fontId="9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1" xfId="1" applyNumberFormat="1" applyFont="1" applyFill="1" applyBorder="1" applyAlignment="1" applyProtection="1">
      <protection hidden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11" fillId="0" borderId="0" xfId="1" applyFont="1" applyFill="1" applyBorder="1" applyAlignment="1">
      <alignment horizontal="right"/>
    </xf>
    <xf numFmtId="0" fontId="10" fillId="0" borderId="0" xfId="2" applyFont="1" applyFill="1" applyAlignment="1">
      <alignment horizontal="right"/>
    </xf>
    <xf numFmtId="0" fontId="10" fillId="0" borderId="1" xfId="1" applyFont="1" applyFill="1" applyBorder="1" applyAlignment="1">
      <alignment horizontal="justify" vertical="center" wrapText="1"/>
    </xf>
    <xf numFmtId="0" fontId="10" fillId="0" borderId="1" xfId="1" applyFont="1" applyFill="1" applyBorder="1" applyAlignment="1">
      <alignment horizontal="center" vertical="center" wrapText="1"/>
    </xf>
    <xf numFmtId="0" fontId="10" fillId="0" borderId="1" xfId="1" applyFont="1" applyBorder="1" applyAlignment="1">
      <alignment horizontal="center" vertical="top" wrapText="1"/>
    </xf>
    <xf numFmtId="0" fontId="10" fillId="0" borderId="0" xfId="1" applyFont="1"/>
    <xf numFmtId="0" fontId="11" fillId="0" borderId="0" xfId="1" applyFont="1" applyBorder="1" applyAlignment="1">
      <alignment horizontal="center" vertical="top" wrapText="1"/>
    </xf>
    <xf numFmtId="0" fontId="1" fillId="0" borderId="0" xfId="1" applyBorder="1"/>
    <xf numFmtId="0" fontId="11" fillId="0" borderId="0" xfId="1" applyFont="1" applyBorder="1" applyAlignment="1">
      <alignment horizontal="justify" vertical="top" wrapText="1"/>
    </xf>
    <xf numFmtId="168" fontId="11" fillId="0" borderId="0" xfId="1" applyNumberFormat="1" applyFont="1" applyBorder="1" applyAlignment="1">
      <alignment horizontal="center" vertical="top" wrapText="1"/>
    </xf>
    <xf numFmtId="168" fontId="10" fillId="0" borderId="1" xfId="1" applyNumberFormat="1" applyFont="1" applyBorder="1" applyAlignment="1">
      <alignment horizontal="center" vertical="top" wrapText="1"/>
    </xf>
    <xf numFmtId="0" fontId="10" fillId="0" borderId="1" xfId="1" applyFont="1" applyBorder="1" applyAlignment="1">
      <alignment horizontal="center"/>
    </xf>
    <xf numFmtId="0" fontId="10" fillId="0" borderId="1" xfId="1" applyFont="1" applyBorder="1" applyAlignment="1">
      <alignment horizontal="center" vertical="center" wrapText="1"/>
    </xf>
    <xf numFmtId="169" fontId="10" fillId="0" borderId="1" xfId="1" applyNumberFormat="1" applyFont="1" applyBorder="1" applyAlignment="1">
      <alignment horizontal="center" vertical="center" wrapText="1"/>
    </xf>
    <xf numFmtId="169" fontId="10" fillId="0" borderId="1" xfId="1" applyNumberFormat="1" applyFont="1" applyBorder="1" applyAlignment="1">
      <alignment horizontal="center" vertical="center"/>
    </xf>
    <xf numFmtId="0" fontId="10" fillId="0" borderId="0" xfId="1" applyFont="1" applyBorder="1" applyAlignment="1">
      <alignment vertical="top" wrapText="1"/>
    </xf>
    <xf numFmtId="0" fontId="10" fillId="0" borderId="0" xfId="1" applyFont="1" applyBorder="1" applyAlignment="1">
      <alignment horizontal="center" vertical="top" wrapText="1"/>
    </xf>
    <xf numFmtId="0" fontId="10" fillId="0" borderId="0" xfId="1" applyFont="1" applyBorder="1"/>
    <xf numFmtId="0" fontId="10" fillId="0" borderId="1" xfId="1" applyFont="1" applyBorder="1" applyAlignment="1">
      <alignment horizontal="center" vertical="top"/>
    </xf>
    <xf numFmtId="0" fontId="2" fillId="0" borderId="0" xfId="1" applyFont="1" applyBorder="1"/>
    <xf numFmtId="0" fontId="10" fillId="0" borderId="1" xfId="1" applyFont="1" applyBorder="1" applyAlignment="1"/>
    <xf numFmtId="0" fontId="10" fillId="0" borderId="1" xfId="1" applyFont="1" applyBorder="1" applyAlignment="1">
      <alignment vertical="center"/>
    </xf>
    <xf numFmtId="168" fontId="10" fillId="0" borderId="2" xfId="1" applyNumberFormat="1" applyFont="1" applyBorder="1" applyAlignment="1">
      <alignment horizontal="center" vertical="top" wrapText="1"/>
    </xf>
    <xf numFmtId="168" fontId="10" fillId="0" borderId="3" xfId="1" applyNumberFormat="1" applyFont="1" applyBorder="1" applyAlignment="1">
      <alignment horizontal="center" vertical="top" wrapText="1"/>
    </xf>
    <xf numFmtId="169" fontId="1" fillId="0" borderId="1" xfId="1" applyNumberFormat="1" applyFont="1" applyBorder="1" applyAlignment="1">
      <alignment horizontal="center"/>
    </xf>
    <xf numFmtId="0" fontId="10" fillId="0" borderId="0" xfId="1" applyFont="1" applyFill="1" applyAlignment="1">
      <alignment horizontal="right"/>
    </xf>
    <xf numFmtId="0" fontId="4" fillId="0" borderId="0" xfId="1" applyFont="1" applyFill="1" applyAlignment="1">
      <alignment horizontal="center" vertical="top" wrapText="1"/>
    </xf>
    <xf numFmtId="0" fontId="11" fillId="0" borderId="0" xfId="1" applyFont="1" applyFill="1" applyBorder="1" applyAlignment="1">
      <alignment horizontal="right"/>
    </xf>
    <xf numFmtId="0" fontId="10" fillId="0" borderId="0" xfId="1" applyNumberFormat="1" applyFont="1" applyFill="1" applyAlignment="1" applyProtection="1">
      <alignment horizontal="right" wrapText="1"/>
      <protection hidden="1"/>
    </xf>
    <xf numFmtId="0" fontId="10" fillId="0" borderId="0" xfId="1" applyFont="1" applyFill="1" applyAlignment="1">
      <alignment horizontal="right" vertical="center" wrapText="1"/>
    </xf>
    <xf numFmtId="0" fontId="4" fillId="0" borderId="0" xfId="1" applyFont="1" applyBorder="1" applyAlignment="1">
      <alignment horizontal="center" vertical="center" wrapText="1"/>
    </xf>
    <xf numFmtId="0" fontId="0" fillId="0" borderId="0" xfId="0" applyAlignment="1">
      <alignment horizontal="center" vertical="top" wrapText="1"/>
    </xf>
    <xf numFmtId="0" fontId="2" fillId="3" borderId="1" xfId="1" applyNumberFormat="1" applyFont="1" applyFill="1" applyBorder="1" applyAlignment="1" applyProtection="1">
      <alignment horizontal="left" vertical="center" wrapText="1"/>
      <protection hidden="1"/>
    </xf>
    <xf numFmtId="164" fontId="2" fillId="3" borderId="1" xfId="1" applyNumberFormat="1" applyFont="1" applyFill="1" applyBorder="1" applyAlignment="1" applyProtection="1">
      <alignment horizontal="center" vertical="center"/>
      <protection hidden="1"/>
    </xf>
    <xf numFmtId="165" fontId="2" fillId="3" borderId="1" xfId="1" applyNumberFormat="1" applyFont="1" applyFill="1" applyBorder="1" applyAlignment="1" applyProtection="1">
      <alignment horizontal="center" vertical="center" wrapText="1"/>
      <protection hidden="1"/>
    </xf>
    <xf numFmtId="166" fontId="2" fillId="3" borderId="1" xfId="1" applyNumberFormat="1" applyFont="1" applyFill="1" applyBorder="1" applyAlignment="1" applyProtection="1">
      <alignment horizontal="center" vertical="center"/>
      <protection hidden="1"/>
    </xf>
    <xf numFmtId="0" fontId="2" fillId="4" borderId="4" xfId="1" applyNumberFormat="1" applyFont="1" applyFill="1" applyBorder="1" applyAlignment="1" applyProtection="1">
      <alignment horizontal="left" vertical="center" wrapText="1"/>
      <protection hidden="1"/>
    </xf>
    <xf numFmtId="0" fontId="2" fillId="4" borderId="2" xfId="1" applyNumberFormat="1" applyFont="1" applyFill="1" applyBorder="1" applyAlignment="1" applyProtection="1">
      <alignment horizontal="left" vertical="center" wrapText="1"/>
      <protection hidden="1"/>
    </xf>
    <xf numFmtId="0" fontId="2" fillId="4" borderId="4" xfId="1" applyNumberFormat="1" applyFont="1" applyFill="1" applyBorder="1" applyAlignment="1" applyProtection="1">
      <alignment horizontal="left" vertical="top" wrapText="1"/>
      <protection hidden="1"/>
    </xf>
    <xf numFmtId="0" fontId="2" fillId="4" borderId="1" xfId="1" applyNumberFormat="1" applyFont="1" applyFill="1" applyBorder="1" applyAlignment="1" applyProtection="1">
      <alignment horizontal="left" vertical="center" wrapText="1"/>
      <protection hidden="1"/>
    </xf>
    <xf numFmtId="0" fontId="2" fillId="3" borderId="2" xfId="1" applyNumberFormat="1" applyFont="1" applyFill="1" applyBorder="1" applyAlignment="1" applyProtection="1">
      <alignment horizontal="left" vertical="center" wrapText="1"/>
      <protection hidden="1"/>
    </xf>
    <xf numFmtId="0" fontId="4" fillId="4" borderId="1" xfId="1" applyNumberFormat="1" applyFont="1" applyFill="1" applyBorder="1" applyAlignment="1" applyProtection="1">
      <alignment horizontal="left" vertical="center" wrapText="1" shrinkToFit="1"/>
      <protection hidden="1"/>
    </xf>
    <xf numFmtId="0" fontId="4" fillId="4" borderId="1" xfId="1" applyNumberFormat="1" applyFont="1" applyFill="1" applyBorder="1" applyAlignment="1" applyProtection="1">
      <alignment horizontal="left" vertical="center" wrapText="1"/>
      <protection hidden="1"/>
    </xf>
    <xf numFmtId="0" fontId="4" fillId="4" borderId="1" xfId="1" applyNumberFormat="1" applyFont="1" applyFill="1" applyBorder="1" applyAlignment="1" applyProtection="1">
      <alignment horizontal="left" vertical="top" wrapText="1"/>
      <protection hidden="1"/>
    </xf>
    <xf numFmtId="0" fontId="4" fillId="4" borderId="4" xfId="1" applyNumberFormat="1" applyFont="1" applyFill="1" applyBorder="1" applyAlignment="1" applyProtection="1">
      <alignment horizontal="left" vertical="center" wrapText="1"/>
      <protection hidden="1"/>
    </xf>
    <xf numFmtId="0" fontId="4" fillId="4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4" borderId="1" xfId="1" applyNumberFormat="1" applyFont="1" applyFill="1" applyBorder="1" applyAlignment="1" applyProtection="1">
      <alignment horizontal="left" vertical="top" wrapText="1"/>
      <protection hidden="1"/>
    </xf>
    <xf numFmtId="0" fontId="6" fillId="4" borderId="1" xfId="1" applyNumberFormat="1" applyFont="1" applyFill="1" applyBorder="1" applyAlignment="1" applyProtection="1">
      <alignment horizontal="left" vertical="center" wrapText="1"/>
      <protection hidden="1"/>
    </xf>
    <xf numFmtId="0" fontId="7" fillId="4" borderId="1" xfId="1" applyNumberFormat="1" applyFont="1" applyFill="1" applyBorder="1" applyAlignment="1" applyProtection="1">
      <alignment horizontal="left" vertical="center" wrapText="1"/>
      <protection hidden="1"/>
    </xf>
    <xf numFmtId="0" fontId="8" fillId="4" borderId="1" xfId="1" applyNumberFormat="1" applyFont="1" applyFill="1" applyBorder="1" applyAlignment="1" applyProtection="1">
      <alignment horizontal="left" vertical="center" wrapText="1"/>
      <protection hidden="1"/>
    </xf>
    <xf numFmtId="0" fontId="9" fillId="4" borderId="1" xfId="1" applyNumberFormat="1" applyFont="1" applyFill="1" applyBorder="1" applyAlignment="1" applyProtection="1">
      <alignment horizontal="left" vertical="center" wrapText="1"/>
      <protection hidden="1"/>
    </xf>
    <xf numFmtId="0" fontId="7" fillId="4" borderId="1" xfId="0" applyFont="1" applyFill="1" applyBorder="1"/>
    <xf numFmtId="0" fontId="9" fillId="4" borderId="1" xfId="1" applyNumberFormat="1" applyFont="1" applyFill="1" applyBorder="1" applyAlignment="1" applyProtection="1">
      <alignment horizontal="left" vertical="center"/>
      <protection hidden="1"/>
    </xf>
    <xf numFmtId="0" fontId="10" fillId="0" borderId="0" xfId="1" applyFont="1" applyAlignment="1">
      <alignment horizontal="right" vertical="center"/>
    </xf>
    <xf numFmtId="168" fontId="19" fillId="2" borderId="1" xfId="1" applyNumberFormat="1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Border="1"/>
    <xf numFmtId="168" fontId="2" fillId="0" borderId="0" xfId="0" applyNumberFormat="1" applyFont="1" applyBorder="1" applyAlignment="1">
      <alignment horizontal="center" vertical="center"/>
    </xf>
    <xf numFmtId="0" fontId="2" fillId="4" borderId="5" xfId="1" applyNumberFormat="1" applyFont="1" applyFill="1" applyBorder="1" applyAlignment="1" applyProtection="1">
      <alignment horizontal="left" vertical="center" wrapText="1"/>
      <protection hidden="1"/>
    </xf>
    <xf numFmtId="0" fontId="4" fillId="0" borderId="1" xfId="0" applyFont="1" applyBorder="1"/>
    <xf numFmtId="168" fontId="4" fillId="0" borderId="1" xfId="0" applyNumberFormat="1" applyFont="1" applyBorder="1" applyAlignment="1">
      <alignment horizontal="center" vertical="center"/>
    </xf>
    <xf numFmtId="0" fontId="2" fillId="3" borderId="4" xfId="1" applyNumberFormat="1" applyFont="1" applyFill="1" applyBorder="1" applyAlignment="1" applyProtection="1">
      <alignment horizontal="left" vertical="center" wrapText="1"/>
      <protection hidden="1"/>
    </xf>
    <xf numFmtId="164" fontId="2" fillId="3" borderId="4" xfId="1" applyNumberFormat="1" applyFont="1" applyFill="1" applyBorder="1" applyAlignment="1" applyProtection="1">
      <alignment horizontal="center" vertical="center"/>
      <protection hidden="1"/>
    </xf>
    <xf numFmtId="164" fontId="2" fillId="3" borderId="5" xfId="1" applyNumberFormat="1" applyFont="1" applyFill="1" applyBorder="1" applyAlignment="1" applyProtection="1">
      <alignment horizontal="center" vertical="center"/>
      <protection hidden="1"/>
    </xf>
    <xf numFmtId="165" fontId="2" fillId="3" borderId="6" xfId="1" applyNumberFormat="1" applyFont="1" applyFill="1" applyBorder="1" applyAlignment="1" applyProtection="1">
      <alignment horizontal="center" vertical="center" wrapText="1"/>
      <protection hidden="1"/>
    </xf>
    <xf numFmtId="166" fontId="2" fillId="3" borderId="5" xfId="1" applyNumberFormat="1" applyFont="1" applyFill="1" applyBorder="1" applyAlignment="1" applyProtection="1">
      <alignment horizontal="center" vertical="center"/>
      <protection hidden="1"/>
    </xf>
    <xf numFmtId="167" fontId="2" fillId="3" borderId="5" xfId="1" applyNumberFormat="1" applyFont="1" applyFill="1" applyBorder="1" applyAlignment="1" applyProtection="1">
      <alignment horizontal="right" vertical="center"/>
      <protection hidden="1"/>
    </xf>
    <xf numFmtId="167" fontId="3" fillId="3" borderId="0" xfId="1" applyNumberFormat="1" applyFont="1" applyFill="1" applyAlignment="1" applyProtection="1">
      <alignment horizontal="right" vertical="center"/>
      <protection hidden="1"/>
    </xf>
    <xf numFmtId="0" fontId="1" fillId="3" borderId="0" xfId="1" applyFill="1"/>
    <xf numFmtId="170" fontId="12" fillId="0" borderId="0" xfId="1" applyNumberFormat="1" applyFont="1" applyFill="1" applyBorder="1" applyAlignment="1" applyProtection="1">
      <alignment horizont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70" fontId="12" fillId="0" borderId="0" xfId="1" applyNumberFormat="1" applyFont="1" applyFill="1" applyBorder="1" applyAlignment="1" applyProtection="1">
      <protection hidden="1"/>
    </xf>
    <xf numFmtId="0" fontId="11" fillId="3" borderId="0" xfId="1" applyFont="1" applyFill="1"/>
    <xf numFmtId="0" fontId="13" fillId="3" borderId="0" xfId="1" applyFont="1" applyFill="1" applyAlignment="1">
      <alignment horizontal="center" vertical="top" wrapText="1"/>
    </xf>
    <xf numFmtId="0" fontId="13" fillId="3" borderId="0" xfId="1" applyFont="1" applyFill="1" applyAlignment="1">
      <alignment vertical="top" wrapText="1"/>
    </xf>
    <xf numFmtId="167" fontId="2" fillId="3" borderId="5" xfId="1" applyNumberFormat="1" applyFont="1" applyFill="1" applyBorder="1" applyAlignment="1" applyProtection="1">
      <alignment horizontal="center" vertical="center" wrapText="1"/>
      <protection hidden="1"/>
    </xf>
    <xf numFmtId="167" fontId="4" fillId="3" borderId="5" xfId="1" applyNumberFormat="1" applyFont="1" applyFill="1" applyBorder="1" applyAlignment="1" applyProtection="1">
      <alignment horizontal="right" vertical="center" wrapText="1"/>
      <protection hidden="1"/>
    </xf>
    <xf numFmtId="167" fontId="2" fillId="3" borderId="5" xfId="1" applyNumberFormat="1" applyFont="1" applyFill="1" applyBorder="1" applyAlignment="1" applyProtection="1">
      <alignment horizontal="right" vertical="center" wrapText="1"/>
      <protection hidden="1"/>
    </xf>
    <xf numFmtId="167" fontId="2" fillId="3" borderId="1" xfId="1" applyNumberFormat="1" applyFont="1" applyFill="1" applyBorder="1" applyAlignment="1" applyProtection="1">
      <alignment horizontal="right" vertical="center" wrapText="1"/>
      <protection hidden="1"/>
    </xf>
    <xf numFmtId="167" fontId="2" fillId="3" borderId="9" xfId="1" applyNumberFormat="1" applyFont="1" applyFill="1" applyBorder="1" applyAlignment="1" applyProtection="1">
      <alignment horizontal="right" vertical="center" wrapText="1"/>
      <protection hidden="1"/>
    </xf>
    <xf numFmtId="167" fontId="4" fillId="3" borderId="1" xfId="1" applyNumberFormat="1" applyFont="1" applyFill="1" applyBorder="1" applyAlignment="1" applyProtection="1">
      <alignment horizontal="right" vertical="center"/>
      <protection hidden="1"/>
    </xf>
    <xf numFmtId="167" fontId="4" fillId="3" borderId="5" xfId="1" applyNumberFormat="1" applyFont="1" applyFill="1" applyBorder="1" applyAlignment="1" applyProtection="1">
      <alignment horizontal="right" vertical="center"/>
      <protection hidden="1"/>
    </xf>
    <xf numFmtId="167" fontId="2" fillId="3" borderId="1" xfId="1" applyNumberFormat="1" applyFont="1" applyFill="1" applyBorder="1" applyAlignment="1" applyProtection="1">
      <alignment horizontal="right" vertical="center"/>
      <protection hidden="1"/>
    </xf>
    <xf numFmtId="167" fontId="2" fillId="3" borderId="9" xfId="1" applyNumberFormat="1" applyFont="1" applyFill="1" applyBorder="1" applyAlignment="1" applyProtection="1">
      <alignment horizontal="right" vertical="center"/>
      <protection hidden="1"/>
    </xf>
    <xf numFmtId="167" fontId="9" fillId="3" borderId="1" xfId="1" applyNumberFormat="1" applyFont="1" applyFill="1" applyBorder="1" applyAlignment="1" applyProtection="1">
      <alignment horizontal="right" vertical="center"/>
      <protection hidden="1"/>
    </xf>
    <xf numFmtId="167" fontId="9" fillId="3" borderId="5" xfId="1" applyNumberFormat="1" applyFont="1" applyFill="1" applyBorder="1" applyAlignment="1" applyProtection="1">
      <alignment horizontal="right" vertical="center"/>
      <protection hidden="1"/>
    </xf>
    <xf numFmtId="167" fontId="2" fillId="3" borderId="4" xfId="1" applyNumberFormat="1" applyFont="1" applyFill="1" applyBorder="1" applyAlignment="1" applyProtection="1">
      <alignment horizontal="right" vertical="center"/>
      <protection hidden="1"/>
    </xf>
    <xf numFmtId="167" fontId="4" fillId="3" borderId="4" xfId="1" applyNumberFormat="1" applyFont="1" applyFill="1" applyBorder="1" applyAlignment="1" applyProtection="1">
      <alignment horizontal="right" vertical="top"/>
      <protection hidden="1"/>
    </xf>
    <xf numFmtId="167" fontId="4" fillId="3" borderId="4" xfId="1" applyNumberFormat="1" applyFont="1" applyFill="1" applyBorder="1" applyAlignment="1" applyProtection="1">
      <alignment horizontal="right" vertical="center"/>
      <protection hidden="1"/>
    </xf>
    <xf numFmtId="167" fontId="9" fillId="3" borderId="4" xfId="1" applyNumberFormat="1" applyFont="1" applyFill="1" applyBorder="1" applyAlignment="1" applyProtection="1">
      <alignment horizontal="right" vertical="center"/>
      <protection hidden="1"/>
    </xf>
    <xf numFmtId="167" fontId="6" fillId="3" borderId="9" xfId="1" applyNumberFormat="1" applyFont="1" applyFill="1" applyBorder="1" applyAlignment="1" applyProtection="1">
      <alignment horizontal="right" vertical="center"/>
      <protection hidden="1"/>
    </xf>
    <xf numFmtId="167" fontId="6" fillId="3" borderId="1" xfId="1" applyNumberFormat="1" applyFont="1" applyFill="1" applyBorder="1" applyAlignment="1" applyProtection="1">
      <alignment horizontal="right" vertical="center"/>
      <protection hidden="1"/>
    </xf>
    <xf numFmtId="167" fontId="6" fillId="3" borderId="5" xfId="1" applyNumberFormat="1" applyFont="1" applyFill="1" applyBorder="1" applyAlignment="1" applyProtection="1">
      <alignment horizontal="right" vertical="center"/>
      <protection hidden="1"/>
    </xf>
    <xf numFmtId="167" fontId="7" fillId="3" borderId="1" xfId="1" applyNumberFormat="1" applyFont="1" applyFill="1" applyBorder="1" applyAlignment="1" applyProtection="1">
      <alignment horizontal="right" vertical="center"/>
      <protection hidden="1"/>
    </xf>
    <xf numFmtId="167" fontId="7" fillId="3" borderId="9" xfId="1" applyNumberFormat="1" applyFont="1" applyFill="1" applyBorder="1" applyAlignment="1" applyProtection="1">
      <alignment horizontal="right" vertical="center"/>
      <protection hidden="1"/>
    </xf>
    <xf numFmtId="167" fontId="8" fillId="3" borderId="1" xfId="1" applyNumberFormat="1" applyFont="1" applyFill="1" applyBorder="1" applyAlignment="1" applyProtection="1">
      <alignment horizontal="right" vertical="center"/>
      <protection hidden="1"/>
    </xf>
    <xf numFmtId="167" fontId="4" fillId="3" borderId="0" xfId="1" applyNumberFormat="1" applyFont="1" applyFill="1" applyBorder="1" applyAlignment="1" applyProtection="1">
      <alignment horizontal="right" vertical="center"/>
      <protection hidden="1"/>
    </xf>
    <xf numFmtId="0" fontId="12" fillId="3" borderId="0" xfId="1" applyFont="1" applyFill="1" applyBorder="1" applyAlignment="1" applyProtection="1">
      <protection hidden="1"/>
    </xf>
    <xf numFmtId="170" fontId="12" fillId="3" borderId="0" xfId="1" applyNumberFormat="1" applyFont="1" applyFill="1" applyBorder="1" applyAlignment="1" applyProtection="1">
      <alignment horizontal="center"/>
      <protection hidden="1"/>
    </xf>
    <xf numFmtId="0" fontId="1" fillId="3" borderId="0" xfId="1" applyFill="1" applyBorder="1"/>
    <xf numFmtId="170" fontId="1" fillId="0" borderId="0" xfId="1" applyNumberFormat="1" applyFill="1"/>
    <xf numFmtId="0" fontId="13" fillId="0" borderId="0" xfId="1" applyFont="1" applyFill="1" applyAlignment="1">
      <alignment horizontal="center" vertical="top" wrapText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1" applyFont="1" applyFill="1" applyAlignment="1">
      <alignment horizontal="center" vertical="top" wrapText="1"/>
    </xf>
    <xf numFmtId="0" fontId="12" fillId="3" borderId="0" xfId="1" applyFont="1" applyFill="1"/>
    <xf numFmtId="0" fontId="2" fillId="3" borderId="1" xfId="1" applyNumberFormat="1" applyFont="1" applyFill="1" applyBorder="1" applyAlignment="1" applyProtection="1">
      <alignment horizontal="center" vertical="center" wrapText="1"/>
      <protection hidden="1"/>
    </xf>
    <xf numFmtId="167" fontId="4" fillId="3" borderId="9" xfId="1" applyNumberFormat="1" applyFont="1" applyFill="1" applyBorder="1" applyAlignment="1" applyProtection="1">
      <alignment horizontal="right" vertical="center"/>
      <protection hidden="1"/>
    </xf>
    <xf numFmtId="167" fontId="2" fillId="3" borderId="5" xfId="1" applyNumberFormat="1" applyFont="1" applyFill="1" applyBorder="1" applyAlignment="1" applyProtection="1">
      <alignment horizontal="right" vertical="top"/>
      <protection hidden="1"/>
    </xf>
    <xf numFmtId="167" fontId="7" fillId="3" borderId="5" xfId="1" applyNumberFormat="1" applyFont="1" applyFill="1" applyBorder="1" applyAlignment="1" applyProtection="1">
      <alignment horizontal="right" vertical="center"/>
      <protection hidden="1"/>
    </xf>
    <xf numFmtId="167" fontId="8" fillId="3" borderId="5" xfId="1" applyNumberFormat="1" applyFont="1" applyFill="1" applyBorder="1" applyAlignment="1" applyProtection="1">
      <alignment horizontal="right" vertical="center"/>
      <protection hidden="1"/>
    </xf>
    <xf numFmtId="167" fontId="9" fillId="3" borderId="9" xfId="1" applyNumberFormat="1" applyFont="1" applyFill="1" applyBorder="1" applyAlignment="1" applyProtection="1">
      <alignment horizontal="right" vertical="center"/>
      <protection hidden="1"/>
    </xf>
    <xf numFmtId="167" fontId="8" fillId="3" borderId="9" xfId="1" applyNumberFormat="1" applyFont="1" applyFill="1" applyBorder="1" applyAlignment="1" applyProtection="1">
      <alignment horizontal="right" vertical="center"/>
      <protection hidden="1"/>
    </xf>
    <xf numFmtId="0" fontId="1" fillId="3" borderId="0" xfId="1" applyFill="1" applyProtection="1">
      <protection hidden="1"/>
    </xf>
    <xf numFmtId="170" fontId="1" fillId="3" borderId="0" xfId="1" applyNumberFormat="1" applyFill="1" applyProtection="1">
      <protection hidden="1"/>
    </xf>
    <xf numFmtId="0" fontId="0" fillId="0" borderId="0" xfId="0" applyFill="1" applyAlignment="1">
      <alignment horizontal="center" vertical="top" wrapText="1"/>
    </xf>
    <xf numFmtId="0" fontId="10" fillId="5" borderId="0" xfId="1" applyFont="1" applyFill="1" applyAlignment="1">
      <alignment horizontal="right"/>
    </xf>
    <xf numFmtId="0" fontId="2" fillId="5" borderId="1" xfId="1" applyNumberFormat="1" applyFont="1" applyFill="1" applyBorder="1" applyAlignment="1" applyProtection="1">
      <alignment horizontal="center" vertical="center" wrapText="1"/>
      <protection hidden="1"/>
    </xf>
    <xf numFmtId="167" fontId="4" fillId="5" borderId="5" xfId="1" applyNumberFormat="1" applyFont="1" applyFill="1" applyBorder="1" applyAlignment="1" applyProtection="1">
      <alignment horizontal="right" vertical="center"/>
      <protection hidden="1"/>
    </xf>
    <xf numFmtId="167" fontId="2" fillId="5" borderId="5" xfId="1" applyNumberFormat="1" applyFont="1" applyFill="1" applyBorder="1" applyAlignment="1" applyProtection="1">
      <alignment horizontal="right" vertical="center"/>
      <protection hidden="1"/>
    </xf>
    <xf numFmtId="167" fontId="4" fillId="5" borderId="1" xfId="1" applyNumberFormat="1" applyFont="1" applyFill="1" applyBorder="1" applyAlignment="1" applyProtection="1">
      <alignment horizontal="right" vertical="center"/>
      <protection hidden="1"/>
    </xf>
    <xf numFmtId="167" fontId="2" fillId="5" borderId="1" xfId="1" applyNumberFormat="1" applyFont="1" applyFill="1" applyBorder="1" applyAlignment="1" applyProtection="1">
      <alignment horizontal="right" vertical="center"/>
      <protection hidden="1"/>
    </xf>
    <xf numFmtId="167" fontId="2" fillId="5" borderId="9" xfId="1" applyNumberFormat="1" applyFont="1" applyFill="1" applyBorder="1" applyAlignment="1" applyProtection="1">
      <alignment horizontal="right" vertical="center"/>
      <protection hidden="1"/>
    </xf>
    <xf numFmtId="167" fontId="4" fillId="5" borderId="9" xfId="1" applyNumberFormat="1" applyFont="1" applyFill="1" applyBorder="1" applyAlignment="1" applyProtection="1">
      <alignment horizontal="right" vertical="center"/>
      <protection hidden="1"/>
    </xf>
    <xf numFmtId="167" fontId="2" fillId="5" borderId="5" xfId="1" applyNumberFormat="1" applyFont="1" applyFill="1" applyBorder="1" applyAlignment="1" applyProtection="1">
      <alignment horizontal="right" vertical="top"/>
      <protection hidden="1"/>
    </xf>
    <xf numFmtId="167" fontId="6" fillId="5" borderId="1" xfId="1" applyNumberFormat="1" applyFont="1" applyFill="1" applyBorder="1" applyAlignment="1" applyProtection="1">
      <alignment horizontal="right" vertical="center"/>
      <protection hidden="1"/>
    </xf>
    <xf numFmtId="167" fontId="6" fillId="5" borderId="5" xfId="1" applyNumberFormat="1" applyFont="1" applyFill="1" applyBorder="1" applyAlignment="1" applyProtection="1">
      <alignment horizontal="right" vertical="center"/>
      <protection hidden="1"/>
    </xf>
    <xf numFmtId="167" fontId="7" fillId="5" borderId="5" xfId="1" applyNumberFormat="1" applyFont="1" applyFill="1" applyBorder="1" applyAlignment="1" applyProtection="1">
      <alignment horizontal="right" vertical="center"/>
      <protection hidden="1"/>
    </xf>
    <xf numFmtId="167" fontId="7" fillId="5" borderId="1" xfId="1" applyNumberFormat="1" applyFont="1" applyFill="1" applyBorder="1" applyAlignment="1" applyProtection="1">
      <alignment horizontal="right" vertical="center"/>
      <protection hidden="1"/>
    </xf>
    <xf numFmtId="167" fontId="8" fillId="5" borderId="1" xfId="1" applyNumberFormat="1" applyFont="1" applyFill="1" applyBorder="1" applyAlignment="1" applyProtection="1">
      <alignment horizontal="right" vertical="center"/>
      <protection hidden="1"/>
    </xf>
    <xf numFmtId="167" fontId="8" fillId="5" borderId="5" xfId="1" applyNumberFormat="1" applyFont="1" applyFill="1" applyBorder="1" applyAlignment="1" applyProtection="1">
      <alignment horizontal="right" vertical="center"/>
      <protection hidden="1"/>
    </xf>
    <xf numFmtId="167" fontId="9" fillId="5" borderId="5" xfId="1" applyNumberFormat="1" applyFont="1" applyFill="1" applyBorder="1" applyAlignment="1" applyProtection="1">
      <alignment horizontal="right" vertical="center"/>
      <protection hidden="1"/>
    </xf>
    <xf numFmtId="167" fontId="9" fillId="5" borderId="1" xfId="1" applyNumberFormat="1" applyFont="1" applyFill="1" applyBorder="1" applyAlignment="1" applyProtection="1">
      <alignment horizontal="right" vertical="center"/>
      <protection hidden="1"/>
    </xf>
    <xf numFmtId="167" fontId="9" fillId="5" borderId="9" xfId="1" applyNumberFormat="1" applyFont="1" applyFill="1" applyBorder="1" applyAlignment="1" applyProtection="1">
      <alignment horizontal="right" vertical="center"/>
      <protection hidden="1"/>
    </xf>
    <xf numFmtId="167" fontId="8" fillId="5" borderId="9" xfId="1" applyNumberFormat="1" applyFont="1" applyFill="1" applyBorder="1" applyAlignment="1" applyProtection="1">
      <alignment horizontal="right" vertical="center"/>
      <protection hidden="1"/>
    </xf>
    <xf numFmtId="167" fontId="9" fillId="5" borderId="4" xfId="1" applyNumberFormat="1" applyFont="1" applyFill="1" applyBorder="1" applyAlignment="1" applyProtection="1">
      <alignment horizontal="right" vertical="center"/>
      <protection hidden="1"/>
    </xf>
    <xf numFmtId="167" fontId="4" fillId="5" borderId="0" xfId="1" applyNumberFormat="1" applyFont="1" applyFill="1" applyBorder="1" applyAlignment="1" applyProtection="1">
      <alignment horizontal="right" vertical="center"/>
      <protection hidden="1"/>
    </xf>
    <xf numFmtId="0" fontId="12" fillId="5" borderId="0" xfId="1" applyFont="1" applyFill="1" applyBorder="1" applyAlignment="1" applyProtection="1">
      <protection hidden="1"/>
    </xf>
    <xf numFmtId="170" fontId="12" fillId="5" borderId="0" xfId="1" applyNumberFormat="1" applyFont="1" applyFill="1" applyBorder="1" applyAlignment="1" applyProtection="1">
      <alignment horizontal="center"/>
      <protection hidden="1"/>
    </xf>
    <xf numFmtId="0" fontId="1" fillId="5" borderId="0" xfId="1" applyFill="1" applyBorder="1"/>
    <xf numFmtId="0" fontId="1" fillId="5" borderId="0" xfId="1" applyFill="1"/>
    <xf numFmtId="0" fontId="10" fillId="0" borderId="0" xfId="1" applyFont="1" applyFill="1" applyAlignment="1">
      <alignment horizontal="right" vertical="center" wrapText="1"/>
    </xf>
    <xf numFmtId="0" fontId="4" fillId="0" borderId="0" xfId="1" applyFont="1" applyFill="1" applyAlignment="1">
      <alignment horizontal="center" wrapText="1"/>
    </xf>
    <xf numFmtId="0" fontId="0" fillId="0" borderId="0" xfId="0" applyAlignment="1">
      <alignment horizontal="center" wrapText="1"/>
    </xf>
    <xf numFmtId="0" fontId="10" fillId="0" borderId="0" xfId="1" applyFont="1" applyFill="1" applyAlignment="1">
      <alignment horizontal="right"/>
    </xf>
    <xf numFmtId="0" fontId="11" fillId="0" borderId="0" xfId="1" applyFont="1" applyFill="1" applyAlignment="1">
      <alignment horizontal="right"/>
    </xf>
    <xf numFmtId="0" fontId="11" fillId="0" borderId="0" xfId="1" applyFont="1" applyFill="1" applyAlignment="1">
      <alignment horizontal="right" vertical="top" wrapText="1"/>
    </xf>
    <xf numFmtId="0" fontId="10" fillId="0" borderId="0" xfId="1" applyFont="1" applyFill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4" fillId="0" borderId="0" xfId="1" applyFont="1" applyFill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11" fillId="0" borderId="2" xfId="1" applyFont="1" applyFill="1" applyBorder="1" applyAlignment="1">
      <alignment horizontal="center"/>
    </xf>
    <xf numFmtId="0" fontId="11" fillId="0" borderId="3" xfId="1" applyFont="1" applyFill="1" applyBorder="1" applyAlignment="1">
      <alignment horizontal="center"/>
    </xf>
    <xf numFmtId="0" fontId="4" fillId="0" borderId="0" xfId="1" applyFont="1" applyFill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3" fillId="0" borderId="0" xfId="1" applyFont="1" applyFill="1" applyAlignment="1">
      <alignment horizontal="center" vertical="top" wrapText="1"/>
    </xf>
    <xf numFmtId="0" fontId="0" fillId="0" borderId="0" xfId="0" applyAlignment="1">
      <alignment wrapText="1"/>
    </xf>
    <xf numFmtId="0" fontId="2" fillId="0" borderId="5" xfId="1" applyNumberFormat="1" applyFont="1" applyFill="1" applyBorder="1" applyAlignment="1" applyProtection="1">
      <alignment horizontal="center" vertical="center" wrapText="1" shrinkToFit="1"/>
      <protection hidden="1"/>
    </xf>
    <xf numFmtId="0" fontId="2" fillId="0" borderId="11" xfId="1" applyNumberFormat="1" applyFont="1" applyFill="1" applyBorder="1" applyAlignment="1" applyProtection="1">
      <alignment horizontal="center" vertical="center" wrapText="1" shrinkToFit="1"/>
      <protection hidden="1"/>
    </xf>
    <xf numFmtId="165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Font="1" applyFill="1" applyBorder="1" applyAlignment="1">
      <alignment horizontal="center" vertical="top" wrapText="1"/>
    </xf>
    <xf numFmtId="0" fontId="2" fillId="0" borderId="3" xfId="1" applyFont="1" applyFill="1" applyBorder="1" applyAlignment="1">
      <alignment horizontal="center" vertical="top" wrapText="1"/>
    </xf>
    <xf numFmtId="0" fontId="11" fillId="0" borderId="0" xfId="1" applyFont="1" applyFill="1" applyBorder="1" applyAlignment="1">
      <alignment horizontal="right"/>
    </xf>
    <xf numFmtId="0" fontId="4" fillId="0" borderId="0" xfId="0" applyFont="1" applyAlignment="1">
      <alignment horizontal="center" vertical="center" wrapText="1"/>
    </xf>
    <xf numFmtId="0" fontId="11" fillId="0" borderId="0" xfId="1" applyNumberFormat="1" applyFont="1" applyFill="1" applyAlignment="1" applyProtection="1">
      <alignment horizontal="right" wrapText="1"/>
      <protection hidden="1"/>
    </xf>
    <xf numFmtId="0" fontId="10" fillId="0" borderId="0" xfId="1" applyNumberFormat="1" applyFont="1" applyFill="1" applyAlignment="1" applyProtection="1">
      <alignment horizontal="right" wrapText="1"/>
      <protection hidden="1"/>
    </xf>
    <xf numFmtId="0" fontId="4" fillId="0" borderId="0" xfId="0" applyFont="1" applyAlignment="1">
      <alignment horizontal="center" vertical="top" wrapText="1"/>
    </xf>
    <xf numFmtId="0" fontId="10" fillId="0" borderId="0" xfId="2" applyFont="1" applyFill="1" applyAlignment="1">
      <alignment horizontal="right"/>
    </xf>
    <xf numFmtId="0" fontId="10" fillId="0" borderId="0" xfId="1" applyNumberFormat="1" applyFont="1" applyFill="1" applyAlignment="1" applyProtection="1">
      <alignment horizontal="right" vertical="top" wrapText="1"/>
      <protection hidden="1"/>
    </xf>
    <xf numFmtId="0" fontId="2" fillId="0" borderId="2" xfId="1" applyFont="1" applyFill="1" applyBorder="1" applyAlignment="1" applyProtection="1">
      <alignment horizontal="center"/>
      <protection hidden="1"/>
    </xf>
    <xf numFmtId="0" fontId="2" fillId="0" borderId="3" xfId="1" applyFont="1" applyFill="1" applyBorder="1" applyAlignment="1" applyProtection="1">
      <alignment horizontal="center"/>
      <protection hidden="1"/>
    </xf>
    <xf numFmtId="0" fontId="11" fillId="0" borderId="0" xfId="1" applyNumberFormat="1" applyFont="1" applyFill="1" applyBorder="1" applyAlignment="1" applyProtection="1">
      <alignment horizontal="right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8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168" fontId="4" fillId="0" borderId="1" xfId="0" applyNumberFormat="1" applyFont="1" applyBorder="1" applyAlignment="1">
      <alignment horizontal="center" vertical="center"/>
    </xf>
    <xf numFmtId="0" fontId="18" fillId="0" borderId="0" xfId="1" applyFont="1" applyBorder="1" applyAlignment="1">
      <alignment horizontal="center" vertical="center"/>
    </xf>
    <xf numFmtId="0" fontId="19" fillId="0" borderId="2" xfId="1" applyFont="1" applyFill="1" applyBorder="1" applyAlignment="1">
      <alignment horizontal="left" vertical="center" wrapText="1"/>
    </xf>
    <xf numFmtId="0" fontId="19" fillId="0" borderId="3" xfId="1" applyFont="1" applyFill="1" applyBorder="1" applyAlignment="1">
      <alignment horizontal="left" vertical="center" wrapText="1"/>
    </xf>
    <xf numFmtId="0" fontId="10" fillId="0" borderId="0" xfId="1" applyFont="1" applyFill="1" applyAlignment="1">
      <alignment horizontal="right" vertical="center" wrapText="1"/>
    </xf>
    <xf numFmtId="0" fontId="4" fillId="0" borderId="0" xfId="1" applyFont="1" applyBorder="1" applyAlignment="1">
      <alignment horizontal="center" vertical="center" wrapText="1"/>
    </xf>
    <xf numFmtId="0" fontId="10" fillId="0" borderId="0" xfId="1" applyFont="1" applyAlignment="1">
      <alignment horizontal="right"/>
    </xf>
    <xf numFmtId="49" fontId="11" fillId="0" borderId="1" xfId="1" applyNumberFormat="1" applyFont="1" applyFill="1" applyBorder="1" applyAlignment="1">
      <alignment horizontal="center" vertical="center" wrapText="1"/>
    </xf>
    <xf numFmtId="0" fontId="11" fillId="0" borderId="1" xfId="1" applyFont="1" applyFill="1" applyBorder="1" applyAlignment="1">
      <alignment horizontal="center" vertical="center" wrapText="1"/>
    </xf>
    <xf numFmtId="0" fontId="17" fillId="0" borderId="1" xfId="1" applyFont="1" applyBorder="1" applyAlignment="1">
      <alignment horizontal="center" vertical="center"/>
    </xf>
    <xf numFmtId="0" fontId="11" fillId="0" borderId="0" xfId="1" applyNumberFormat="1" applyFont="1" applyFill="1" applyAlignment="1" applyProtection="1">
      <alignment horizontal="right" vertical="top" wrapText="1"/>
      <protection hidden="1"/>
    </xf>
    <xf numFmtId="0" fontId="1" fillId="0" borderId="0" xfId="1" applyAlignment="1">
      <alignment horizontal="right"/>
    </xf>
    <xf numFmtId="0" fontId="11" fillId="0" borderId="0" xfId="1" applyFont="1" applyFill="1" applyAlignment="1">
      <alignment horizontal="right" vertical="center" wrapText="1"/>
    </xf>
    <xf numFmtId="0" fontId="13" fillId="0" borderId="1" xfId="1" applyFont="1" applyBorder="1" applyAlignment="1">
      <alignment vertical="top" wrapText="1"/>
    </xf>
    <xf numFmtId="168" fontId="13" fillId="0" borderId="1" xfId="1" applyNumberFormat="1" applyFont="1" applyBorder="1" applyAlignment="1">
      <alignment horizontal="center" vertical="top" wrapText="1"/>
    </xf>
    <xf numFmtId="0" fontId="13" fillId="0" borderId="1" xfId="1" applyFont="1" applyBorder="1" applyAlignment="1">
      <alignment horizontal="center" vertical="top" wrapText="1"/>
    </xf>
    <xf numFmtId="0" fontId="11" fillId="0" borderId="1" xfId="1" applyFont="1" applyBorder="1" applyAlignment="1">
      <alignment horizontal="justify" vertical="top" wrapText="1"/>
    </xf>
    <xf numFmtId="0" fontId="13" fillId="0" borderId="4" xfId="1" applyFont="1" applyBorder="1" applyAlignment="1">
      <alignment horizontal="center" vertical="center" wrapText="1"/>
    </xf>
    <xf numFmtId="0" fontId="13" fillId="0" borderId="12" xfId="1" applyFont="1" applyBorder="1" applyAlignment="1">
      <alignment horizontal="center" vertical="center" wrapText="1"/>
    </xf>
    <xf numFmtId="0" fontId="13" fillId="0" borderId="8" xfId="1" applyFont="1" applyBorder="1" applyAlignment="1">
      <alignment horizontal="center" vertical="center" wrapText="1"/>
    </xf>
    <xf numFmtId="0" fontId="13" fillId="0" borderId="15" xfId="1" applyFont="1" applyBorder="1" applyAlignment="1">
      <alignment horizontal="center" vertical="center" wrapText="1"/>
    </xf>
    <xf numFmtId="0" fontId="13" fillId="0" borderId="13" xfId="1" applyFont="1" applyBorder="1" applyAlignment="1">
      <alignment horizontal="center" vertical="center" wrapText="1"/>
    </xf>
    <xf numFmtId="0" fontId="13" fillId="0" borderId="14" xfId="1" applyFont="1" applyBorder="1" applyAlignment="1">
      <alignment horizontal="center" vertical="center" wrapText="1"/>
    </xf>
    <xf numFmtId="0" fontId="11" fillId="0" borderId="0" xfId="1" applyFont="1" applyFill="1" applyAlignment="1">
      <alignment horizontal="right" vertical="center"/>
    </xf>
    <xf numFmtId="0" fontId="13" fillId="0" borderId="0" xfId="1" applyFont="1" applyAlignment="1">
      <alignment horizontal="center" wrapText="1"/>
    </xf>
    <xf numFmtId="168" fontId="13" fillId="0" borderId="3" xfId="1" applyNumberFormat="1" applyFont="1" applyBorder="1" applyAlignment="1">
      <alignment horizontal="center" vertical="top" wrapText="1"/>
    </xf>
    <xf numFmtId="0" fontId="13" fillId="0" borderId="3" xfId="1" applyFont="1" applyBorder="1" applyAlignment="1">
      <alignment horizontal="center" vertical="top" wrapText="1"/>
    </xf>
    <xf numFmtId="0" fontId="11" fillId="0" borderId="13" xfId="1" applyFont="1" applyBorder="1" applyAlignment="1">
      <alignment horizontal="justify" vertical="top" wrapText="1"/>
    </xf>
    <xf numFmtId="0" fontId="11" fillId="0" borderId="14" xfId="1" applyFont="1" applyBorder="1" applyAlignment="1">
      <alignment horizontal="justify" vertical="top" wrapText="1"/>
    </xf>
    <xf numFmtId="0" fontId="13" fillId="0" borderId="0" xfId="1" applyFont="1" applyAlignment="1">
      <alignment horizontal="center" vertical="center" wrapText="1"/>
    </xf>
    <xf numFmtId="0" fontId="10" fillId="0" borderId="0" xfId="1" applyFont="1" applyBorder="1" applyAlignment="1">
      <alignment horizontal="left" vertical="top" wrapText="1"/>
    </xf>
    <xf numFmtId="0" fontId="10" fillId="0" borderId="1" xfId="1" applyFont="1" applyBorder="1" applyAlignment="1">
      <alignment horizontal="center" vertical="top" wrapText="1"/>
    </xf>
    <xf numFmtId="0" fontId="10" fillId="0" borderId="1" xfId="1" applyFont="1" applyFill="1" applyBorder="1" applyAlignment="1">
      <alignment horizontal="left" vertical="center" wrapText="1"/>
    </xf>
    <xf numFmtId="169" fontId="1" fillId="0" borderId="1" xfId="1" applyNumberFormat="1" applyFont="1" applyBorder="1" applyAlignment="1">
      <alignment horizontal="center"/>
    </xf>
    <xf numFmtId="0" fontId="10" fillId="0" borderId="1" xfId="1" applyFont="1" applyBorder="1" applyAlignment="1">
      <alignment horizontal="center" vertical="top"/>
    </xf>
    <xf numFmtId="0" fontId="10" fillId="0" borderId="1" xfId="1" applyFont="1" applyBorder="1" applyAlignment="1">
      <alignment horizontal="center"/>
    </xf>
    <xf numFmtId="0" fontId="10" fillId="0" borderId="1" xfId="1" applyFont="1" applyBorder="1" applyAlignment="1">
      <alignment horizontal="center" vertical="center"/>
    </xf>
    <xf numFmtId="0" fontId="10" fillId="0" borderId="0" xfId="1" applyFont="1" applyAlignment="1">
      <alignment horizontal="left"/>
    </xf>
    <xf numFmtId="0" fontId="10" fillId="0" borderId="1" xfId="1" applyFont="1" applyFill="1" applyBorder="1" applyAlignment="1">
      <alignment horizontal="center" vertical="top" wrapText="1"/>
    </xf>
    <xf numFmtId="0" fontId="10" fillId="0" borderId="0" xfId="1" applyFont="1" applyFill="1" applyAlignment="1">
      <alignment horizontal="right" vertical="center"/>
    </xf>
    <xf numFmtId="0" fontId="0" fillId="0" borderId="0" xfId="0" applyAlignment="1">
      <alignment horizontal="right" vertical="center" wrapText="1"/>
    </xf>
    <xf numFmtId="0" fontId="10" fillId="0" borderId="1" xfId="1" applyFont="1" applyFill="1" applyBorder="1" applyAlignment="1">
      <alignment horizontal="left" vertical="center"/>
    </xf>
    <xf numFmtId="0" fontId="10" fillId="0" borderId="2" xfId="1" applyFont="1" applyFill="1" applyBorder="1" applyAlignment="1">
      <alignment horizontal="left" vertical="center"/>
    </xf>
    <xf numFmtId="0" fontId="10" fillId="0" borderId="7" xfId="1" applyFont="1" applyFill="1" applyBorder="1" applyAlignment="1">
      <alignment horizontal="left" vertical="center"/>
    </xf>
    <xf numFmtId="0" fontId="10" fillId="0" borderId="3" xfId="1" applyFont="1" applyFill="1" applyBorder="1" applyAlignment="1">
      <alignment horizontal="left" vertical="center"/>
    </xf>
    <xf numFmtId="0" fontId="10" fillId="0" borderId="4" xfId="1" applyFont="1" applyFill="1" applyBorder="1" applyAlignment="1">
      <alignment horizontal="center" vertical="top" wrapText="1"/>
    </xf>
    <xf numFmtId="0" fontId="10" fillId="0" borderId="6" xfId="1" applyFont="1" applyFill="1" applyBorder="1" applyAlignment="1">
      <alignment horizontal="center" vertical="top" wrapText="1"/>
    </xf>
    <xf numFmtId="0" fontId="10" fillId="0" borderId="12" xfId="1" applyFont="1" applyFill="1" applyBorder="1" applyAlignment="1">
      <alignment horizontal="center" vertical="top" wrapText="1"/>
    </xf>
    <xf numFmtId="0" fontId="10" fillId="0" borderId="13" xfId="1" applyFont="1" applyFill="1" applyBorder="1" applyAlignment="1">
      <alignment horizontal="center" vertical="top" wrapText="1"/>
    </xf>
    <xf numFmtId="0" fontId="10" fillId="0" borderId="10" xfId="1" applyFont="1" applyFill="1" applyBorder="1" applyAlignment="1">
      <alignment horizontal="center" vertical="top" wrapText="1"/>
    </xf>
    <xf numFmtId="0" fontId="10" fillId="0" borderId="14" xfId="1" applyFont="1" applyFill="1" applyBorder="1" applyAlignment="1">
      <alignment horizontal="center" vertical="top" wrapText="1"/>
    </xf>
    <xf numFmtId="168" fontId="10" fillId="0" borderId="5" xfId="1" applyNumberFormat="1" applyFont="1" applyBorder="1" applyAlignment="1">
      <alignment horizontal="center" vertical="top" wrapText="1"/>
    </xf>
    <xf numFmtId="168" fontId="10" fillId="0" borderId="11" xfId="1" applyNumberFormat="1" applyFont="1" applyBorder="1" applyAlignment="1">
      <alignment horizontal="center" vertical="top" wrapText="1"/>
    </xf>
    <xf numFmtId="0" fontId="10" fillId="0" borderId="5" xfId="1" applyFont="1" applyBorder="1" applyAlignment="1">
      <alignment horizontal="center" vertical="top" wrapText="1"/>
    </xf>
    <xf numFmtId="0" fontId="10" fillId="0" borderId="11" xfId="1" applyFont="1" applyBorder="1" applyAlignment="1">
      <alignment horizontal="center" vertical="top" wrapText="1"/>
    </xf>
    <xf numFmtId="168" fontId="10" fillId="0" borderId="2" xfId="1" applyNumberFormat="1" applyFont="1" applyBorder="1" applyAlignment="1">
      <alignment horizontal="center" vertical="top" wrapText="1"/>
    </xf>
    <xf numFmtId="168" fontId="10" fillId="0" borderId="3" xfId="1" applyNumberFormat="1" applyFont="1" applyBorder="1" applyAlignment="1">
      <alignment horizontal="center" vertical="top" wrapText="1"/>
    </xf>
    <xf numFmtId="0" fontId="10" fillId="0" borderId="2" xfId="1" applyFont="1" applyBorder="1" applyAlignment="1">
      <alignment horizontal="center" vertical="top" wrapText="1"/>
    </xf>
    <xf numFmtId="0" fontId="10" fillId="0" borderId="3" xfId="1" applyFont="1" applyBorder="1" applyAlignment="1">
      <alignment horizontal="center" vertical="top" wrapText="1"/>
    </xf>
    <xf numFmtId="0" fontId="10" fillId="0" borderId="2" xfId="1" applyFont="1" applyFill="1" applyBorder="1" applyAlignment="1">
      <alignment horizontal="left" vertical="center" wrapText="1"/>
    </xf>
    <xf numFmtId="0" fontId="10" fillId="0" borderId="7" xfId="1" applyFont="1" applyFill="1" applyBorder="1" applyAlignment="1">
      <alignment horizontal="left" vertical="center" wrapText="1"/>
    </xf>
    <xf numFmtId="0" fontId="10" fillId="0" borderId="3" xfId="1" applyFont="1" applyFill="1" applyBorder="1" applyAlignment="1">
      <alignment horizontal="left" vertical="center" wrapText="1"/>
    </xf>
    <xf numFmtId="0" fontId="10" fillId="3" borderId="0" xfId="1" applyFont="1" applyFill="1" applyAlignment="1">
      <alignment horizontal="right"/>
    </xf>
    <xf numFmtId="0" fontId="11" fillId="3" borderId="0" xfId="1" applyFont="1" applyFill="1" applyAlignment="1">
      <alignment horizontal="right"/>
    </xf>
    <xf numFmtId="0" fontId="0" fillId="0" borderId="0" xfId="0" applyFill="1" applyAlignment="1">
      <alignment horizontal="center" vertical="top" wrapText="1"/>
    </xf>
  </cellXfs>
  <cellStyles count="3">
    <cellStyle name="Обычный" xfId="0" builtinId="0"/>
    <cellStyle name="Обычный 2" xfId="1"/>
    <cellStyle name="Обычный_Лист1_1" xfId="2"/>
  </cellStyles>
  <dxfs count="0"/>
  <tableStyles count="0" defaultTableStyle="TableStyleMedium2" defaultPivotStyle="PivotStyleLight16"/>
  <colors>
    <mruColors>
      <color rgb="FFFFFFA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50"/>
    <pageSetUpPr fitToPage="1"/>
  </sheetPr>
  <dimension ref="A1:G436"/>
  <sheetViews>
    <sheetView showGridLines="0" view="pageBreakPreview" zoomScale="90" zoomScaleSheetLayoutView="90" workbookViewId="0">
      <selection activeCell="N371" sqref="N371"/>
    </sheetView>
  </sheetViews>
  <sheetFormatPr defaultColWidth="9.140625" defaultRowHeight="12.75"/>
  <cols>
    <col min="1" max="1" width="66.42578125" style="5" customWidth="1"/>
    <col min="2" max="3" width="5" style="5" customWidth="1"/>
    <col min="4" max="4" width="14.28515625" style="5" customWidth="1"/>
    <col min="5" max="5" width="6.42578125" style="5" customWidth="1"/>
    <col min="6" max="6" width="13.85546875" style="5" customWidth="1"/>
    <col min="7" max="243" width="9.140625" style="5" customWidth="1"/>
    <col min="244" max="16384" width="9.140625" style="5"/>
  </cols>
  <sheetData>
    <row r="1" spans="1:7">
      <c r="A1" s="137"/>
      <c r="B1" s="137"/>
      <c r="C1" s="137"/>
      <c r="D1" s="137"/>
      <c r="E1" s="376" t="s">
        <v>198</v>
      </c>
      <c r="F1" s="377"/>
    </row>
    <row r="2" spans="1:7" ht="40.5" customHeight="1">
      <c r="A2" s="137"/>
      <c r="B2" s="137"/>
      <c r="C2" s="137"/>
      <c r="D2" s="379" t="s">
        <v>401</v>
      </c>
      <c r="E2" s="380"/>
      <c r="F2" s="380"/>
    </row>
    <row r="3" spans="1:7">
      <c r="A3" s="137"/>
      <c r="B3" s="137"/>
      <c r="C3" s="137"/>
      <c r="D3" s="376" t="s">
        <v>471</v>
      </c>
      <c r="E3" s="377"/>
      <c r="F3" s="377"/>
    </row>
    <row r="4" spans="1:7">
      <c r="A4" s="137"/>
      <c r="B4" s="137"/>
      <c r="C4" s="137"/>
      <c r="D4" s="137"/>
      <c r="E4" s="137"/>
      <c r="F4" s="137"/>
    </row>
    <row r="5" spans="1:7" s="192" customFormat="1" ht="47.25" customHeight="1">
      <c r="A5" s="381" t="s">
        <v>316</v>
      </c>
      <c r="B5" s="382"/>
      <c r="C5" s="382"/>
      <c r="D5" s="382"/>
      <c r="E5" s="382"/>
      <c r="F5" s="382"/>
    </row>
    <row r="6" spans="1:7" s="192" customFormat="1" ht="9.75" customHeight="1">
      <c r="A6" s="260"/>
      <c r="B6" s="265"/>
      <c r="C6" s="265"/>
      <c r="D6" s="265"/>
      <c r="E6" s="265"/>
      <c r="F6" s="265"/>
    </row>
    <row r="7" spans="1:7">
      <c r="A7" s="136"/>
      <c r="B7" s="136"/>
      <c r="C7" s="136"/>
      <c r="D7" s="136"/>
      <c r="E7" s="378" t="s">
        <v>197</v>
      </c>
      <c r="F7" s="378"/>
    </row>
    <row r="8" spans="1:7" ht="47.25" customHeight="1">
      <c r="A8" s="374" t="s">
        <v>337</v>
      </c>
      <c r="B8" s="375"/>
      <c r="C8" s="375"/>
      <c r="D8" s="375"/>
      <c r="E8" s="375"/>
      <c r="F8" s="375"/>
    </row>
    <row r="9" spans="1:7">
      <c r="F9" s="259" t="s">
        <v>202</v>
      </c>
    </row>
    <row r="10" spans="1:7" ht="32.25" customHeight="1">
      <c r="A10" s="1" t="s">
        <v>0</v>
      </c>
      <c r="B10" s="2" t="s">
        <v>1</v>
      </c>
      <c r="C10" s="1" t="s">
        <v>2</v>
      </c>
      <c r="D10" s="3" t="s">
        <v>3</v>
      </c>
      <c r="E10" s="1" t="s">
        <v>4</v>
      </c>
      <c r="F10" s="1" t="s">
        <v>5</v>
      </c>
      <c r="G10" s="4"/>
    </row>
    <row r="11" spans="1:7" ht="15.95" customHeight="1">
      <c r="A11" s="6" t="s">
        <v>6</v>
      </c>
      <c r="B11" s="7">
        <v>1</v>
      </c>
      <c r="C11" s="8" t="s">
        <v>7</v>
      </c>
      <c r="D11" s="9" t="s">
        <v>7</v>
      </c>
      <c r="E11" s="10" t="s">
        <v>7</v>
      </c>
      <c r="F11" s="11">
        <f>F12+F17+F27+F46+F59+F64+F51</f>
        <v>5243.579999999999</v>
      </c>
      <c r="G11" s="12"/>
    </row>
    <row r="12" spans="1:7" ht="32.1" customHeight="1">
      <c r="A12" s="6" t="s">
        <v>8</v>
      </c>
      <c r="B12" s="7">
        <v>1</v>
      </c>
      <c r="C12" s="8">
        <v>2</v>
      </c>
      <c r="D12" s="9" t="s">
        <v>7</v>
      </c>
      <c r="E12" s="10" t="s">
        <v>7</v>
      </c>
      <c r="F12" s="11">
        <f>F13</f>
        <v>597.28</v>
      </c>
      <c r="G12" s="12"/>
    </row>
    <row r="13" spans="1:7" ht="15.95" customHeight="1">
      <c r="A13" s="13" t="s">
        <v>9</v>
      </c>
      <c r="B13" s="14">
        <v>1</v>
      </c>
      <c r="C13" s="15">
        <v>2</v>
      </c>
      <c r="D13" s="16" t="s">
        <v>10</v>
      </c>
      <c r="E13" s="17" t="s">
        <v>7</v>
      </c>
      <c r="F13" s="18">
        <f>F14</f>
        <v>597.28</v>
      </c>
      <c r="G13" s="12"/>
    </row>
    <row r="14" spans="1:7" ht="15.95" customHeight="1">
      <c r="A14" s="13" t="s">
        <v>11</v>
      </c>
      <c r="B14" s="14">
        <v>1</v>
      </c>
      <c r="C14" s="15">
        <v>2</v>
      </c>
      <c r="D14" s="16" t="s">
        <v>12</v>
      </c>
      <c r="E14" s="17" t="s">
        <v>7</v>
      </c>
      <c r="F14" s="18">
        <f>F15</f>
        <v>597.28</v>
      </c>
      <c r="G14" s="12"/>
    </row>
    <row r="15" spans="1:7" ht="63.95" customHeight="1">
      <c r="A15" s="13" t="s">
        <v>13</v>
      </c>
      <c r="B15" s="14">
        <v>1</v>
      </c>
      <c r="C15" s="15">
        <v>2</v>
      </c>
      <c r="D15" s="16" t="s">
        <v>12</v>
      </c>
      <c r="E15" s="17">
        <v>100</v>
      </c>
      <c r="F15" s="18">
        <f>F16</f>
        <v>597.28</v>
      </c>
      <c r="G15" s="12"/>
    </row>
    <row r="16" spans="1:7" ht="32.1" customHeight="1">
      <c r="A16" s="13" t="s">
        <v>14</v>
      </c>
      <c r="B16" s="14">
        <v>1</v>
      </c>
      <c r="C16" s="15">
        <v>2</v>
      </c>
      <c r="D16" s="16" t="s">
        <v>12</v>
      </c>
      <c r="E16" s="17">
        <v>120</v>
      </c>
      <c r="F16" s="18">
        <v>597.28</v>
      </c>
      <c r="G16" s="12"/>
    </row>
    <row r="17" spans="1:7" ht="48" hidden="1" customHeight="1">
      <c r="A17" s="19" t="s">
        <v>15</v>
      </c>
      <c r="B17" s="20">
        <v>1</v>
      </c>
      <c r="C17" s="21">
        <v>3</v>
      </c>
      <c r="D17" s="22" t="s">
        <v>7</v>
      </c>
      <c r="E17" s="23" t="s">
        <v>7</v>
      </c>
      <c r="F17" s="24">
        <f>F18</f>
        <v>0</v>
      </c>
      <c r="G17" s="12"/>
    </row>
    <row r="18" spans="1:7" ht="15.95" hidden="1" customHeight="1">
      <c r="A18" s="13" t="s">
        <v>16</v>
      </c>
      <c r="B18" s="14">
        <v>1</v>
      </c>
      <c r="C18" s="15">
        <v>3</v>
      </c>
      <c r="D18" s="16" t="s">
        <v>10</v>
      </c>
      <c r="E18" s="17" t="s">
        <v>7</v>
      </c>
      <c r="F18" s="18">
        <f>F19+F22</f>
        <v>0</v>
      </c>
      <c r="G18" s="12"/>
    </row>
    <row r="19" spans="1:7" ht="32.1" hidden="1" customHeight="1">
      <c r="A19" s="25" t="s">
        <v>17</v>
      </c>
      <c r="B19" s="26">
        <v>1</v>
      </c>
      <c r="C19" s="27">
        <v>3</v>
      </c>
      <c r="D19" s="28" t="s">
        <v>18</v>
      </c>
      <c r="E19" s="29" t="s">
        <v>7</v>
      </c>
      <c r="F19" s="30">
        <f>F20</f>
        <v>0</v>
      </c>
      <c r="G19" s="12"/>
    </row>
    <row r="20" spans="1:7" ht="63.95" hidden="1" customHeight="1">
      <c r="A20" s="13" t="s">
        <v>13</v>
      </c>
      <c r="B20" s="14">
        <v>1</v>
      </c>
      <c r="C20" s="15">
        <v>3</v>
      </c>
      <c r="D20" s="16" t="s">
        <v>18</v>
      </c>
      <c r="E20" s="17">
        <v>100</v>
      </c>
      <c r="F20" s="18">
        <f>F21</f>
        <v>0</v>
      </c>
      <c r="G20" s="12"/>
    </row>
    <row r="21" spans="1:7" ht="32.1" hidden="1" customHeight="1">
      <c r="A21" s="13" t="s">
        <v>14</v>
      </c>
      <c r="B21" s="14">
        <v>1</v>
      </c>
      <c r="C21" s="15">
        <v>3</v>
      </c>
      <c r="D21" s="16" t="s">
        <v>18</v>
      </c>
      <c r="E21" s="17">
        <v>120</v>
      </c>
      <c r="F21" s="18"/>
      <c r="G21" s="12"/>
    </row>
    <row r="22" spans="1:7" ht="15.95" hidden="1" customHeight="1">
      <c r="A22" s="25" t="s">
        <v>19</v>
      </c>
      <c r="B22" s="26">
        <v>1</v>
      </c>
      <c r="C22" s="27">
        <v>3</v>
      </c>
      <c r="D22" s="28" t="s">
        <v>20</v>
      </c>
      <c r="E22" s="29" t="s">
        <v>7</v>
      </c>
      <c r="F22" s="30">
        <f>F23+F25</f>
        <v>0</v>
      </c>
      <c r="G22" s="12"/>
    </row>
    <row r="23" spans="1:7" ht="32.1" hidden="1" customHeight="1">
      <c r="A23" s="13" t="s">
        <v>315</v>
      </c>
      <c r="B23" s="14">
        <v>1</v>
      </c>
      <c r="C23" s="15">
        <v>3</v>
      </c>
      <c r="D23" s="16" t="s">
        <v>20</v>
      </c>
      <c r="E23" s="17">
        <v>200</v>
      </c>
      <c r="F23" s="18">
        <f>F24</f>
        <v>0</v>
      </c>
      <c r="G23" s="12"/>
    </row>
    <row r="24" spans="1:7" ht="32.1" hidden="1" customHeight="1">
      <c r="A24" s="25" t="s">
        <v>21</v>
      </c>
      <c r="B24" s="26">
        <v>1</v>
      </c>
      <c r="C24" s="27">
        <v>3</v>
      </c>
      <c r="D24" s="28" t="s">
        <v>20</v>
      </c>
      <c r="E24" s="29">
        <v>240</v>
      </c>
      <c r="F24" s="30"/>
      <c r="G24" s="12"/>
    </row>
    <row r="25" spans="1:7" ht="15.95" hidden="1" customHeight="1">
      <c r="A25" s="31" t="s">
        <v>22</v>
      </c>
      <c r="B25" s="32">
        <v>1</v>
      </c>
      <c r="C25" s="33">
        <v>3</v>
      </c>
      <c r="D25" s="34" t="s">
        <v>20</v>
      </c>
      <c r="E25" s="35">
        <v>800</v>
      </c>
      <c r="F25" s="36">
        <f>F26</f>
        <v>0</v>
      </c>
      <c r="G25" s="12"/>
    </row>
    <row r="26" spans="1:7" ht="15.95" hidden="1" customHeight="1">
      <c r="A26" s="25" t="s">
        <v>23</v>
      </c>
      <c r="B26" s="26">
        <v>1</v>
      </c>
      <c r="C26" s="27">
        <v>3</v>
      </c>
      <c r="D26" s="28" t="s">
        <v>20</v>
      </c>
      <c r="E26" s="29">
        <v>850</v>
      </c>
      <c r="F26" s="30"/>
      <c r="G26" s="12"/>
    </row>
    <row r="27" spans="1:7" ht="48" customHeight="1">
      <c r="A27" s="37" t="s">
        <v>24</v>
      </c>
      <c r="B27" s="38">
        <v>1</v>
      </c>
      <c r="C27" s="39">
        <v>4</v>
      </c>
      <c r="D27" s="40"/>
      <c r="E27" s="41" t="s">
        <v>7</v>
      </c>
      <c r="F27" s="42">
        <f>F28</f>
        <v>3940.8999999999996</v>
      </c>
      <c r="G27" s="12"/>
    </row>
    <row r="28" spans="1:7" ht="15.95" customHeight="1">
      <c r="A28" s="25" t="s">
        <v>9</v>
      </c>
      <c r="B28" s="26">
        <v>1</v>
      </c>
      <c r="C28" s="27">
        <v>4</v>
      </c>
      <c r="D28" s="28" t="s">
        <v>10</v>
      </c>
      <c r="E28" s="23"/>
      <c r="F28" s="24">
        <f>F29+F32+F37+F40+F43</f>
        <v>3940.8999999999996</v>
      </c>
      <c r="G28" s="12"/>
    </row>
    <row r="29" spans="1:7" ht="32.1" customHeight="1">
      <c r="A29" s="13" t="s">
        <v>25</v>
      </c>
      <c r="B29" s="14">
        <v>1</v>
      </c>
      <c r="C29" s="15">
        <v>4</v>
      </c>
      <c r="D29" s="16" t="s">
        <v>26</v>
      </c>
      <c r="E29" s="17"/>
      <c r="F29" s="18">
        <f>F30</f>
        <v>3464.2</v>
      </c>
      <c r="G29" s="12"/>
    </row>
    <row r="30" spans="1:7" ht="63.95" customHeight="1">
      <c r="A30" s="13" t="s">
        <v>13</v>
      </c>
      <c r="B30" s="14">
        <v>1</v>
      </c>
      <c r="C30" s="15">
        <v>4</v>
      </c>
      <c r="D30" s="16" t="s">
        <v>26</v>
      </c>
      <c r="E30" s="17">
        <v>100</v>
      </c>
      <c r="F30" s="18">
        <f>F31</f>
        <v>3464.2</v>
      </c>
      <c r="G30" s="12"/>
    </row>
    <row r="31" spans="1:7" ht="32.1" customHeight="1">
      <c r="A31" s="13" t="s">
        <v>14</v>
      </c>
      <c r="B31" s="14">
        <v>1</v>
      </c>
      <c r="C31" s="15">
        <v>4</v>
      </c>
      <c r="D31" s="16" t="s">
        <v>26</v>
      </c>
      <c r="E31" s="17">
        <v>120</v>
      </c>
      <c r="F31" s="18">
        <v>3464.2</v>
      </c>
      <c r="G31" s="12"/>
    </row>
    <row r="32" spans="1:7" ht="15.95" customHeight="1">
      <c r="A32" s="25" t="s">
        <v>19</v>
      </c>
      <c r="B32" s="26">
        <v>1</v>
      </c>
      <c r="C32" s="27">
        <v>4</v>
      </c>
      <c r="D32" s="28" t="s">
        <v>20</v>
      </c>
      <c r="E32" s="29" t="s">
        <v>7</v>
      </c>
      <c r="F32" s="30">
        <f>F33+F35</f>
        <v>476.6</v>
      </c>
      <c r="G32" s="12"/>
    </row>
    <row r="33" spans="1:7" ht="32.1" customHeight="1">
      <c r="A33" s="13" t="s">
        <v>315</v>
      </c>
      <c r="B33" s="14">
        <v>1</v>
      </c>
      <c r="C33" s="15">
        <v>4</v>
      </c>
      <c r="D33" s="16" t="s">
        <v>20</v>
      </c>
      <c r="E33" s="17">
        <v>200</v>
      </c>
      <c r="F33" s="18">
        <f>F34</f>
        <v>460.6</v>
      </c>
      <c r="G33" s="12"/>
    </row>
    <row r="34" spans="1:7" ht="32.1" customHeight="1">
      <c r="A34" s="25" t="s">
        <v>21</v>
      </c>
      <c r="B34" s="26">
        <v>1</v>
      </c>
      <c r="C34" s="27">
        <v>4</v>
      </c>
      <c r="D34" s="28" t="s">
        <v>20</v>
      </c>
      <c r="E34" s="29">
        <v>240</v>
      </c>
      <c r="F34" s="30">
        <f>960.6-500</f>
        <v>460.6</v>
      </c>
      <c r="G34" s="12"/>
    </row>
    <row r="35" spans="1:7" ht="15.95" customHeight="1">
      <c r="A35" s="31" t="s">
        <v>22</v>
      </c>
      <c r="B35" s="32">
        <v>1</v>
      </c>
      <c r="C35" s="33">
        <v>4</v>
      </c>
      <c r="D35" s="16" t="s">
        <v>20</v>
      </c>
      <c r="E35" s="35">
        <v>800</v>
      </c>
      <c r="F35" s="36">
        <f>F36</f>
        <v>16</v>
      </c>
      <c r="G35" s="12"/>
    </row>
    <row r="36" spans="1:7" ht="15.95" customHeight="1">
      <c r="A36" s="25" t="s">
        <v>23</v>
      </c>
      <c r="B36" s="26">
        <v>1</v>
      </c>
      <c r="C36" s="27">
        <v>4</v>
      </c>
      <c r="D36" s="28" t="s">
        <v>20</v>
      </c>
      <c r="E36" s="29">
        <v>850</v>
      </c>
      <c r="F36" s="30">
        <v>16</v>
      </c>
      <c r="G36" s="12"/>
    </row>
    <row r="37" spans="1:7" ht="32.1" customHeight="1">
      <c r="A37" s="25" t="s">
        <v>184</v>
      </c>
      <c r="B37" s="26">
        <v>1</v>
      </c>
      <c r="C37" s="27">
        <v>4</v>
      </c>
      <c r="D37" s="28" t="s">
        <v>183</v>
      </c>
      <c r="E37" s="29"/>
      <c r="F37" s="30">
        <f>F38</f>
        <v>0.1</v>
      </c>
      <c r="G37" s="12"/>
    </row>
    <row r="38" spans="1:7" ht="32.1" customHeight="1">
      <c r="A38" s="13" t="s">
        <v>315</v>
      </c>
      <c r="B38" s="26">
        <v>1</v>
      </c>
      <c r="C38" s="27">
        <v>4</v>
      </c>
      <c r="D38" s="28" t="s">
        <v>183</v>
      </c>
      <c r="E38" s="29">
        <v>200</v>
      </c>
      <c r="F38" s="30">
        <f>F39</f>
        <v>0.1</v>
      </c>
      <c r="G38" s="12"/>
    </row>
    <row r="39" spans="1:7" ht="32.1" customHeight="1">
      <c r="A39" s="25" t="s">
        <v>21</v>
      </c>
      <c r="B39" s="26">
        <v>1</v>
      </c>
      <c r="C39" s="27">
        <v>4</v>
      </c>
      <c r="D39" s="28" t="s">
        <v>183</v>
      </c>
      <c r="E39" s="29">
        <v>240</v>
      </c>
      <c r="F39" s="30">
        <v>0.1</v>
      </c>
      <c r="G39" s="12"/>
    </row>
    <row r="40" spans="1:7" ht="62.25" hidden="1" customHeight="1">
      <c r="A40" s="43" t="s">
        <v>330</v>
      </c>
      <c r="B40" s="27">
        <v>1</v>
      </c>
      <c r="C40" s="27">
        <v>4</v>
      </c>
      <c r="D40" s="44" t="s">
        <v>159</v>
      </c>
      <c r="E40" s="29"/>
      <c r="F40" s="30">
        <f>F41</f>
        <v>0</v>
      </c>
      <c r="G40" s="12"/>
    </row>
    <row r="41" spans="1:7" ht="32.1" hidden="1" customHeight="1">
      <c r="A41" s="13" t="s">
        <v>13</v>
      </c>
      <c r="B41" s="27">
        <v>1</v>
      </c>
      <c r="C41" s="27">
        <v>4</v>
      </c>
      <c r="D41" s="44" t="s">
        <v>159</v>
      </c>
      <c r="E41" s="29">
        <v>100</v>
      </c>
      <c r="F41" s="30">
        <f>F42</f>
        <v>0</v>
      </c>
      <c r="G41" s="12"/>
    </row>
    <row r="42" spans="1:7" ht="32.1" hidden="1" customHeight="1">
      <c r="A42" s="13" t="s">
        <v>14</v>
      </c>
      <c r="B42" s="27">
        <v>1</v>
      </c>
      <c r="C42" s="27">
        <v>4</v>
      </c>
      <c r="D42" s="44" t="s">
        <v>159</v>
      </c>
      <c r="E42" s="29">
        <v>120</v>
      </c>
      <c r="F42" s="30"/>
      <c r="G42" s="12"/>
    </row>
    <row r="43" spans="1:7" ht="64.5" hidden="1" customHeight="1">
      <c r="A43" s="43" t="s">
        <v>331</v>
      </c>
      <c r="B43" s="27">
        <v>1</v>
      </c>
      <c r="C43" s="27">
        <v>4</v>
      </c>
      <c r="D43" s="44" t="s">
        <v>317</v>
      </c>
      <c r="E43" s="29"/>
      <c r="F43" s="30">
        <f>F44</f>
        <v>0</v>
      </c>
      <c r="G43" s="12"/>
    </row>
    <row r="44" spans="1:7" ht="32.1" hidden="1" customHeight="1">
      <c r="A44" s="13" t="s">
        <v>13</v>
      </c>
      <c r="B44" s="27">
        <v>1</v>
      </c>
      <c r="C44" s="27">
        <v>4</v>
      </c>
      <c r="D44" s="44" t="s">
        <v>317</v>
      </c>
      <c r="E44" s="29">
        <v>100</v>
      </c>
      <c r="F44" s="30">
        <f>F45</f>
        <v>0</v>
      </c>
      <c r="G44" s="12"/>
    </row>
    <row r="45" spans="1:7" ht="32.1" hidden="1" customHeight="1">
      <c r="A45" s="43" t="s">
        <v>14</v>
      </c>
      <c r="B45" s="27">
        <v>1</v>
      </c>
      <c r="C45" s="27">
        <v>4</v>
      </c>
      <c r="D45" s="44" t="s">
        <v>317</v>
      </c>
      <c r="E45" s="29">
        <v>120</v>
      </c>
      <c r="F45" s="30"/>
      <c r="G45" s="12"/>
    </row>
    <row r="46" spans="1:7" ht="48" customHeight="1">
      <c r="A46" s="37" t="s">
        <v>27</v>
      </c>
      <c r="B46" s="38">
        <v>1</v>
      </c>
      <c r="C46" s="39">
        <v>6</v>
      </c>
      <c r="D46" s="40" t="s">
        <v>7</v>
      </c>
      <c r="E46" s="41" t="s">
        <v>7</v>
      </c>
      <c r="F46" s="42">
        <f>F47</f>
        <v>25.4</v>
      </c>
      <c r="G46" s="12"/>
    </row>
    <row r="47" spans="1:7" ht="15.95" customHeight="1">
      <c r="A47" s="25" t="s">
        <v>16</v>
      </c>
      <c r="B47" s="26">
        <v>1</v>
      </c>
      <c r="C47" s="27">
        <v>6</v>
      </c>
      <c r="D47" s="28" t="s">
        <v>10</v>
      </c>
      <c r="E47" s="29" t="s">
        <v>7</v>
      </c>
      <c r="F47" s="30">
        <f>F48</f>
        <v>25.4</v>
      </c>
      <c r="G47" s="12"/>
    </row>
    <row r="48" spans="1:7" ht="18" customHeight="1">
      <c r="A48" s="43" t="s">
        <v>208</v>
      </c>
      <c r="B48" s="14">
        <v>1</v>
      </c>
      <c r="C48" s="15">
        <v>6</v>
      </c>
      <c r="D48" s="16" t="s">
        <v>28</v>
      </c>
      <c r="E48" s="17"/>
      <c r="F48" s="18">
        <f>F49</f>
        <v>25.4</v>
      </c>
      <c r="G48" s="12"/>
    </row>
    <row r="49" spans="1:7" ht="15.95" customHeight="1">
      <c r="A49" s="13" t="s">
        <v>29</v>
      </c>
      <c r="B49" s="14">
        <v>1</v>
      </c>
      <c r="C49" s="15">
        <v>6</v>
      </c>
      <c r="D49" s="16" t="s">
        <v>28</v>
      </c>
      <c r="E49" s="17">
        <v>500</v>
      </c>
      <c r="F49" s="18">
        <f>F50</f>
        <v>25.4</v>
      </c>
      <c r="G49" s="12"/>
    </row>
    <row r="50" spans="1:7" s="301" customFormat="1" ht="15.95" customHeight="1">
      <c r="A50" s="294" t="s">
        <v>30</v>
      </c>
      <c r="B50" s="295">
        <v>1</v>
      </c>
      <c r="C50" s="296">
        <v>6</v>
      </c>
      <c r="D50" s="297" t="s">
        <v>28</v>
      </c>
      <c r="E50" s="298">
        <v>540</v>
      </c>
      <c r="F50" s="299">
        <v>25.4</v>
      </c>
      <c r="G50" s="300"/>
    </row>
    <row r="51" spans="1:7" ht="15.95" hidden="1" customHeight="1">
      <c r="A51" s="6" t="s">
        <v>31</v>
      </c>
      <c r="B51" s="7">
        <v>1</v>
      </c>
      <c r="C51" s="8">
        <v>7</v>
      </c>
      <c r="D51" s="9"/>
      <c r="E51" s="10"/>
      <c r="F51" s="11">
        <f>F52</f>
        <v>0</v>
      </c>
      <c r="G51" s="12"/>
    </row>
    <row r="52" spans="1:7" ht="15.95" hidden="1" customHeight="1">
      <c r="A52" s="13" t="s">
        <v>9</v>
      </c>
      <c r="B52" s="14">
        <v>1</v>
      </c>
      <c r="C52" s="15">
        <v>7</v>
      </c>
      <c r="D52" s="16" t="s">
        <v>10</v>
      </c>
      <c r="E52" s="17"/>
      <c r="F52" s="18">
        <f>F53+F56</f>
        <v>0</v>
      </c>
      <c r="G52" s="12"/>
    </row>
    <row r="53" spans="1:7" ht="32.1" hidden="1" customHeight="1">
      <c r="A53" s="13" t="s">
        <v>32</v>
      </c>
      <c r="B53" s="14">
        <v>1</v>
      </c>
      <c r="C53" s="15">
        <v>7</v>
      </c>
      <c r="D53" s="16" t="s">
        <v>33</v>
      </c>
      <c r="E53" s="17"/>
      <c r="F53" s="18">
        <f>F54</f>
        <v>0</v>
      </c>
      <c r="G53" s="12"/>
    </row>
    <row r="54" spans="1:7" ht="32.1" hidden="1" customHeight="1">
      <c r="A54" s="13" t="s">
        <v>315</v>
      </c>
      <c r="B54" s="14">
        <v>1</v>
      </c>
      <c r="C54" s="15">
        <v>7</v>
      </c>
      <c r="D54" s="16" t="s">
        <v>33</v>
      </c>
      <c r="E54" s="17">
        <v>200</v>
      </c>
      <c r="F54" s="18">
        <f>F55</f>
        <v>0</v>
      </c>
      <c r="G54" s="12"/>
    </row>
    <row r="55" spans="1:7" ht="32.1" hidden="1" customHeight="1">
      <c r="A55" s="43" t="s">
        <v>21</v>
      </c>
      <c r="B55" s="14">
        <v>1</v>
      </c>
      <c r="C55" s="15">
        <v>7</v>
      </c>
      <c r="D55" s="16" t="s">
        <v>33</v>
      </c>
      <c r="E55" s="29">
        <v>240</v>
      </c>
      <c r="F55" s="18"/>
      <c r="G55" s="12"/>
    </row>
    <row r="56" spans="1:7" ht="18.75" hidden="1">
      <c r="A56" s="13" t="s">
        <v>34</v>
      </c>
      <c r="B56" s="14">
        <v>1</v>
      </c>
      <c r="C56" s="15">
        <v>7</v>
      </c>
      <c r="D56" s="16" t="s">
        <v>35</v>
      </c>
      <c r="E56" s="17"/>
      <c r="F56" s="18">
        <f>F57</f>
        <v>0</v>
      </c>
      <c r="G56" s="12"/>
    </row>
    <row r="57" spans="1:7" ht="32.1" hidden="1" customHeight="1">
      <c r="A57" s="13" t="s">
        <v>315</v>
      </c>
      <c r="B57" s="14">
        <v>1</v>
      </c>
      <c r="C57" s="15">
        <v>7</v>
      </c>
      <c r="D57" s="16" t="s">
        <v>35</v>
      </c>
      <c r="E57" s="17">
        <v>200</v>
      </c>
      <c r="F57" s="18">
        <f>F58</f>
        <v>0</v>
      </c>
      <c r="G57" s="12"/>
    </row>
    <row r="58" spans="1:7" ht="32.1" hidden="1" customHeight="1">
      <c r="A58" s="43" t="s">
        <v>21</v>
      </c>
      <c r="B58" s="14">
        <v>1</v>
      </c>
      <c r="C58" s="15">
        <v>7</v>
      </c>
      <c r="D58" s="16" t="s">
        <v>35</v>
      </c>
      <c r="E58" s="29">
        <v>240</v>
      </c>
      <c r="F58" s="18"/>
      <c r="G58" s="12"/>
    </row>
    <row r="59" spans="1:7" ht="15.95" customHeight="1">
      <c r="A59" s="19" t="s">
        <v>36</v>
      </c>
      <c r="B59" s="20">
        <v>1</v>
      </c>
      <c r="C59" s="21">
        <v>11</v>
      </c>
      <c r="D59" s="22" t="s">
        <v>7</v>
      </c>
      <c r="E59" s="23" t="s">
        <v>7</v>
      </c>
      <c r="F59" s="24">
        <f>F60</f>
        <v>5</v>
      </c>
      <c r="G59" s="12"/>
    </row>
    <row r="60" spans="1:7" ht="15.95" customHeight="1">
      <c r="A60" s="13" t="s">
        <v>9</v>
      </c>
      <c r="B60" s="14">
        <v>1</v>
      </c>
      <c r="C60" s="15">
        <v>11</v>
      </c>
      <c r="D60" s="16" t="s">
        <v>10</v>
      </c>
      <c r="E60" s="17" t="s">
        <v>7</v>
      </c>
      <c r="F60" s="18">
        <f>F61</f>
        <v>5</v>
      </c>
      <c r="G60" s="12"/>
    </row>
    <row r="61" spans="1:7" ht="15.95" customHeight="1">
      <c r="A61" s="13" t="s">
        <v>314</v>
      </c>
      <c r="B61" s="14">
        <v>1</v>
      </c>
      <c r="C61" s="15">
        <v>11</v>
      </c>
      <c r="D61" s="16" t="s">
        <v>37</v>
      </c>
      <c r="E61" s="17" t="s">
        <v>7</v>
      </c>
      <c r="F61" s="18">
        <f>F62</f>
        <v>5</v>
      </c>
      <c r="G61" s="12"/>
    </row>
    <row r="62" spans="1:7" ht="15.95" customHeight="1">
      <c r="A62" s="13" t="s">
        <v>22</v>
      </c>
      <c r="B62" s="14">
        <v>1</v>
      </c>
      <c r="C62" s="15">
        <v>11</v>
      </c>
      <c r="D62" s="16" t="s">
        <v>37</v>
      </c>
      <c r="E62" s="17">
        <v>800</v>
      </c>
      <c r="F62" s="18">
        <f>F63</f>
        <v>5</v>
      </c>
      <c r="G62" s="12"/>
    </row>
    <row r="63" spans="1:7" ht="15.95" customHeight="1">
      <c r="A63" s="25" t="s">
        <v>38</v>
      </c>
      <c r="B63" s="26">
        <v>1</v>
      </c>
      <c r="C63" s="27">
        <v>11</v>
      </c>
      <c r="D63" s="28" t="s">
        <v>37</v>
      </c>
      <c r="E63" s="29">
        <v>870</v>
      </c>
      <c r="F63" s="30">
        <v>5</v>
      </c>
      <c r="G63" s="12"/>
    </row>
    <row r="64" spans="1:7" ht="15.95" customHeight="1">
      <c r="A64" s="37" t="s">
        <v>39</v>
      </c>
      <c r="B64" s="38">
        <v>1</v>
      </c>
      <c r="C64" s="39">
        <v>13</v>
      </c>
      <c r="D64" s="40" t="s">
        <v>7</v>
      </c>
      <c r="E64" s="41" t="s">
        <v>7</v>
      </c>
      <c r="F64" s="42">
        <f>F65</f>
        <v>675</v>
      </c>
      <c r="G64" s="12"/>
    </row>
    <row r="65" spans="1:7" ht="15.95" customHeight="1">
      <c r="A65" s="13" t="s">
        <v>9</v>
      </c>
      <c r="B65" s="14">
        <v>1</v>
      </c>
      <c r="C65" s="15">
        <v>13</v>
      </c>
      <c r="D65" s="16" t="s">
        <v>10</v>
      </c>
      <c r="E65" s="17" t="s">
        <v>7</v>
      </c>
      <c r="F65" s="18">
        <f>F66+F71</f>
        <v>675</v>
      </c>
      <c r="G65" s="12"/>
    </row>
    <row r="66" spans="1:7" ht="32.1" customHeight="1">
      <c r="A66" s="13" t="s">
        <v>40</v>
      </c>
      <c r="B66" s="14">
        <v>1</v>
      </c>
      <c r="C66" s="15">
        <v>13</v>
      </c>
      <c r="D66" s="16" t="s">
        <v>41</v>
      </c>
      <c r="E66" s="17" t="s">
        <v>7</v>
      </c>
      <c r="F66" s="18">
        <f>F67+F69</f>
        <v>475</v>
      </c>
      <c r="G66" s="12"/>
    </row>
    <row r="67" spans="1:7" ht="32.1" customHeight="1">
      <c r="A67" s="13" t="s">
        <v>315</v>
      </c>
      <c r="B67" s="14">
        <v>1</v>
      </c>
      <c r="C67" s="15">
        <v>13</v>
      </c>
      <c r="D67" s="16" t="s">
        <v>41</v>
      </c>
      <c r="E67" s="17">
        <v>200</v>
      </c>
      <c r="F67" s="18">
        <f>F68</f>
        <v>475</v>
      </c>
      <c r="G67" s="12"/>
    </row>
    <row r="68" spans="1:7" ht="32.1" customHeight="1">
      <c r="A68" s="43" t="s">
        <v>21</v>
      </c>
      <c r="B68" s="27">
        <v>1</v>
      </c>
      <c r="C68" s="27">
        <v>13</v>
      </c>
      <c r="D68" s="44" t="s">
        <v>41</v>
      </c>
      <c r="E68" s="29">
        <v>240</v>
      </c>
      <c r="F68" s="30">
        <v>475</v>
      </c>
      <c r="G68" s="12"/>
    </row>
    <row r="69" spans="1:7" ht="15.95" hidden="1" customHeight="1">
      <c r="A69" s="13" t="s">
        <v>22</v>
      </c>
      <c r="B69" s="14">
        <v>1</v>
      </c>
      <c r="C69" s="15">
        <v>13</v>
      </c>
      <c r="D69" s="16" t="s">
        <v>41</v>
      </c>
      <c r="E69" s="29">
        <v>800</v>
      </c>
      <c r="F69" s="30">
        <f>F70</f>
        <v>0</v>
      </c>
      <c r="G69" s="12"/>
    </row>
    <row r="70" spans="1:7" ht="15.95" hidden="1" customHeight="1">
      <c r="A70" s="43" t="s">
        <v>23</v>
      </c>
      <c r="B70" s="27">
        <v>1</v>
      </c>
      <c r="C70" s="27">
        <v>13</v>
      </c>
      <c r="D70" s="44" t="s">
        <v>41</v>
      </c>
      <c r="E70" s="29">
        <v>850</v>
      </c>
      <c r="F70" s="30"/>
      <c r="G70" s="12"/>
    </row>
    <row r="71" spans="1:7" ht="15.95" customHeight="1">
      <c r="A71" s="43" t="s">
        <v>42</v>
      </c>
      <c r="B71" s="27">
        <v>1</v>
      </c>
      <c r="C71" s="27">
        <v>13</v>
      </c>
      <c r="D71" s="44" t="s">
        <v>43</v>
      </c>
      <c r="E71" s="29" t="s">
        <v>7</v>
      </c>
      <c r="F71" s="30">
        <f>F72+F74</f>
        <v>200</v>
      </c>
      <c r="G71" s="12"/>
    </row>
    <row r="72" spans="1:7" ht="32.1" customHeight="1">
      <c r="A72" s="13" t="s">
        <v>315</v>
      </c>
      <c r="B72" s="27">
        <v>1</v>
      </c>
      <c r="C72" s="27">
        <v>13</v>
      </c>
      <c r="D72" s="44" t="s">
        <v>43</v>
      </c>
      <c r="E72" s="29">
        <v>200</v>
      </c>
      <c r="F72" s="30">
        <f>F73</f>
        <v>200</v>
      </c>
      <c r="G72" s="12"/>
    </row>
    <row r="73" spans="1:7" ht="32.1" customHeight="1">
      <c r="A73" s="25" t="s">
        <v>21</v>
      </c>
      <c r="B73" s="26">
        <v>1</v>
      </c>
      <c r="C73" s="27">
        <v>13</v>
      </c>
      <c r="D73" s="44" t="s">
        <v>43</v>
      </c>
      <c r="E73" s="29">
        <v>240</v>
      </c>
      <c r="F73" s="30">
        <v>200</v>
      </c>
      <c r="G73" s="12"/>
    </row>
    <row r="74" spans="1:7" ht="15.95" hidden="1" customHeight="1">
      <c r="A74" s="13" t="s">
        <v>22</v>
      </c>
      <c r="B74" s="14">
        <v>1</v>
      </c>
      <c r="C74" s="15">
        <v>13</v>
      </c>
      <c r="D74" s="44" t="s">
        <v>43</v>
      </c>
      <c r="E74" s="17">
        <v>800</v>
      </c>
      <c r="F74" s="18">
        <f>F75+F76</f>
        <v>0</v>
      </c>
      <c r="G74" s="12"/>
    </row>
    <row r="75" spans="1:7" ht="15.95" hidden="1" customHeight="1">
      <c r="A75" s="25" t="s">
        <v>44</v>
      </c>
      <c r="B75" s="26">
        <v>1</v>
      </c>
      <c r="C75" s="27">
        <v>13</v>
      </c>
      <c r="D75" s="45" t="s">
        <v>43</v>
      </c>
      <c r="E75" s="29">
        <v>830</v>
      </c>
      <c r="F75" s="30"/>
      <c r="G75" s="12"/>
    </row>
    <row r="76" spans="1:7" ht="15.95" hidden="1" customHeight="1">
      <c r="A76" s="43" t="s">
        <v>23</v>
      </c>
      <c r="B76" s="26">
        <v>1</v>
      </c>
      <c r="C76" s="27">
        <v>13</v>
      </c>
      <c r="D76" s="44" t="s">
        <v>43</v>
      </c>
      <c r="E76" s="29">
        <v>850</v>
      </c>
      <c r="F76" s="30"/>
      <c r="G76" s="12"/>
    </row>
    <row r="77" spans="1:7" ht="15.95" customHeight="1">
      <c r="A77" s="6" t="s">
        <v>45</v>
      </c>
      <c r="B77" s="7">
        <v>2</v>
      </c>
      <c r="C77" s="8">
        <v>3</v>
      </c>
      <c r="D77" s="9" t="s">
        <v>7</v>
      </c>
      <c r="E77" s="10" t="s">
        <v>7</v>
      </c>
      <c r="F77" s="11">
        <f>F78</f>
        <v>231.9</v>
      </c>
      <c r="G77" s="12"/>
    </row>
    <row r="78" spans="1:7" ht="15.95" customHeight="1">
      <c r="A78" s="13" t="s">
        <v>16</v>
      </c>
      <c r="B78" s="14">
        <v>2</v>
      </c>
      <c r="C78" s="15">
        <v>3</v>
      </c>
      <c r="D78" s="16" t="s">
        <v>10</v>
      </c>
      <c r="E78" s="17" t="s">
        <v>7</v>
      </c>
      <c r="F78" s="18">
        <f>F79</f>
        <v>231.9</v>
      </c>
      <c r="G78" s="12"/>
    </row>
    <row r="79" spans="1:7" s="51" customFormat="1" ht="32.1" customHeight="1">
      <c r="A79" s="46" t="s">
        <v>46</v>
      </c>
      <c r="B79" s="14">
        <v>2</v>
      </c>
      <c r="C79" s="15">
        <v>3</v>
      </c>
      <c r="D79" s="16" t="s">
        <v>47</v>
      </c>
      <c r="E79" s="48" t="s">
        <v>7</v>
      </c>
      <c r="F79" s="49">
        <f>F80+F82</f>
        <v>231.9</v>
      </c>
      <c r="G79" s="50"/>
    </row>
    <row r="80" spans="1:7" ht="63.95" customHeight="1">
      <c r="A80" s="13" t="s">
        <v>13</v>
      </c>
      <c r="B80" s="14">
        <v>2</v>
      </c>
      <c r="C80" s="15">
        <v>3</v>
      </c>
      <c r="D80" s="16" t="s">
        <v>47</v>
      </c>
      <c r="E80" s="17">
        <v>100</v>
      </c>
      <c r="F80" s="18">
        <f>F81</f>
        <v>220.3</v>
      </c>
      <c r="G80" s="12"/>
    </row>
    <row r="81" spans="1:7" ht="32.1" customHeight="1">
      <c r="A81" s="13" t="s">
        <v>48</v>
      </c>
      <c r="B81" s="14">
        <v>2</v>
      </c>
      <c r="C81" s="15">
        <v>3</v>
      </c>
      <c r="D81" s="16" t="s">
        <v>47</v>
      </c>
      <c r="E81" s="17">
        <v>120</v>
      </c>
      <c r="F81" s="18">
        <v>220.3</v>
      </c>
      <c r="G81" s="12"/>
    </row>
    <row r="82" spans="1:7" ht="32.1" customHeight="1">
      <c r="A82" s="13" t="s">
        <v>315</v>
      </c>
      <c r="B82" s="14">
        <v>2</v>
      </c>
      <c r="C82" s="15">
        <v>3</v>
      </c>
      <c r="D82" s="16" t="s">
        <v>49</v>
      </c>
      <c r="E82" s="17">
        <v>200</v>
      </c>
      <c r="F82" s="18">
        <f>F83</f>
        <v>11.6</v>
      </c>
      <c r="G82" s="12"/>
    </row>
    <row r="83" spans="1:7" ht="32.1" customHeight="1">
      <c r="A83" s="13" t="s">
        <v>21</v>
      </c>
      <c r="B83" s="14">
        <v>2</v>
      </c>
      <c r="C83" s="15">
        <v>3</v>
      </c>
      <c r="D83" s="16" t="s">
        <v>49</v>
      </c>
      <c r="E83" s="17">
        <v>240</v>
      </c>
      <c r="F83" s="18">
        <v>11.6</v>
      </c>
      <c r="G83" s="12"/>
    </row>
    <row r="84" spans="1:7" ht="32.1" customHeight="1">
      <c r="A84" s="6" t="s">
        <v>50</v>
      </c>
      <c r="B84" s="7">
        <v>3</v>
      </c>
      <c r="C84" s="15"/>
      <c r="D84" s="16"/>
      <c r="E84" s="17"/>
      <c r="F84" s="18">
        <f>F85</f>
        <v>91</v>
      </c>
      <c r="G84" s="12"/>
    </row>
    <row r="85" spans="1:7" ht="32.1" customHeight="1">
      <c r="A85" s="6" t="s">
        <v>51</v>
      </c>
      <c r="B85" s="7">
        <v>3</v>
      </c>
      <c r="C85" s="8">
        <v>9</v>
      </c>
      <c r="D85" s="9" t="s">
        <v>7</v>
      </c>
      <c r="E85" s="10" t="s">
        <v>7</v>
      </c>
      <c r="F85" s="11">
        <f>F86+F96</f>
        <v>91</v>
      </c>
      <c r="G85" s="12"/>
    </row>
    <row r="86" spans="1:7" ht="63">
      <c r="A86" s="270" t="s">
        <v>422</v>
      </c>
      <c r="B86" s="14">
        <v>3</v>
      </c>
      <c r="C86" s="15">
        <v>9</v>
      </c>
      <c r="D86" s="16" t="s">
        <v>52</v>
      </c>
      <c r="E86" s="17" t="s">
        <v>7</v>
      </c>
      <c r="F86" s="18">
        <f>F87+F90+F93</f>
        <v>91</v>
      </c>
      <c r="G86" s="12"/>
    </row>
    <row r="87" spans="1:7" ht="49.5" hidden="1" customHeight="1">
      <c r="A87" s="13" t="s">
        <v>53</v>
      </c>
      <c r="B87" s="14">
        <v>3</v>
      </c>
      <c r="C87" s="15">
        <v>9</v>
      </c>
      <c r="D87" s="28" t="s">
        <v>54</v>
      </c>
      <c r="E87" s="17" t="s">
        <v>7</v>
      </c>
      <c r="F87" s="18">
        <f>F88</f>
        <v>0</v>
      </c>
      <c r="G87" s="12"/>
    </row>
    <row r="88" spans="1:7" ht="32.1" hidden="1" customHeight="1">
      <c r="A88" s="13" t="s">
        <v>315</v>
      </c>
      <c r="B88" s="26">
        <v>3</v>
      </c>
      <c r="C88" s="27">
        <v>9</v>
      </c>
      <c r="D88" s="28" t="s">
        <v>54</v>
      </c>
      <c r="E88" s="29">
        <v>200</v>
      </c>
      <c r="F88" s="30">
        <f>F89</f>
        <v>0</v>
      </c>
      <c r="G88" s="12"/>
    </row>
    <row r="89" spans="1:7" ht="32.1" hidden="1" customHeight="1">
      <c r="A89" s="25" t="s">
        <v>21</v>
      </c>
      <c r="B89" s="26">
        <v>3</v>
      </c>
      <c r="C89" s="27">
        <v>9</v>
      </c>
      <c r="D89" s="28" t="s">
        <v>54</v>
      </c>
      <c r="E89" s="29">
        <v>240</v>
      </c>
      <c r="F89" s="30"/>
      <c r="G89" s="12"/>
    </row>
    <row r="90" spans="1:7" ht="32.1" hidden="1" customHeight="1">
      <c r="A90" s="13" t="s">
        <v>55</v>
      </c>
      <c r="B90" s="14">
        <v>3</v>
      </c>
      <c r="C90" s="15">
        <v>9</v>
      </c>
      <c r="D90" s="16" t="s">
        <v>56</v>
      </c>
      <c r="E90" s="17"/>
      <c r="F90" s="18">
        <f>F91</f>
        <v>0</v>
      </c>
      <c r="G90" s="12"/>
    </row>
    <row r="91" spans="1:7" ht="32.1" hidden="1" customHeight="1">
      <c r="A91" s="13" t="s">
        <v>315</v>
      </c>
      <c r="B91" s="14">
        <v>3</v>
      </c>
      <c r="C91" s="15">
        <v>9</v>
      </c>
      <c r="D91" s="16" t="s">
        <v>56</v>
      </c>
      <c r="E91" s="17">
        <v>200</v>
      </c>
      <c r="F91" s="18">
        <f>F92</f>
        <v>0</v>
      </c>
      <c r="G91" s="12"/>
    </row>
    <row r="92" spans="1:7" ht="32.1" hidden="1" customHeight="1">
      <c r="A92" s="25" t="s">
        <v>21</v>
      </c>
      <c r="B92" s="14">
        <v>3</v>
      </c>
      <c r="C92" s="15">
        <v>9</v>
      </c>
      <c r="D92" s="16" t="s">
        <v>56</v>
      </c>
      <c r="E92" s="17">
        <v>240</v>
      </c>
      <c r="F92" s="18"/>
      <c r="G92" s="12"/>
    </row>
    <row r="93" spans="1:7" ht="32.1" customHeight="1">
      <c r="A93" s="13" t="s">
        <v>57</v>
      </c>
      <c r="B93" s="14">
        <v>3</v>
      </c>
      <c r="C93" s="15">
        <v>9</v>
      </c>
      <c r="D93" s="16" t="s">
        <v>58</v>
      </c>
      <c r="E93" s="17"/>
      <c r="F93" s="18">
        <f>F94</f>
        <v>91</v>
      </c>
      <c r="G93" s="12"/>
    </row>
    <row r="94" spans="1:7" ht="32.1" customHeight="1">
      <c r="A94" s="13" t="s">
        <v>315</v>
      </c>
      <c r="B94" s="14">
        <v>3</v>
      </c>
      <c r="C94" s="15">
        <v>9</v>
      </c>
      <c r="D94" s="16" t="s">
        <v>58</v>
      </c>
      <c r="E94" s="17">
        <v>200</v>
      </c>
      <c r="F94" s="18">
        <f>F95</f>
        <v>91</v>
      </c>
      <c r="G94" s="12"/>
    </row>
    <row r="95" spans="1:7" ht="32.1" customHeight="1">
      <c r="A95" s="25" t="s">
        <v>21</v>
      </c>
      <c r="B95" s="14">
        <v>3</v>
      </c>
      <c r="C95" s="15">
        <v>9</v>
      </c>
      <c r="D95" s="16" t="s">
        <v>58</v>
      </c>
      <c r="E95" s="17">
        <v>240</v>
      </c>
      <c r="F95" s="18">
        <v>91</v>
      </c>
      <c r="G95" s="12"/>
    </row>
    <row r="96" spans="1:7" ht="15.95" hidden="1" customHeight="1">
      <c r="A96" s="25" t="s">
        <v>9</v>
      </c>
      <c r="B96" s="14">
        <v>3</v>
      </c>
      <c r="C96" s="15">
        <v>9</v>
      </c>
      <c r="D96" s="16" t="s">
        <v>10</v>
      </c>
      <c r="E96" s="17"/>
      <c r="F96" s="18">
        <f>F97+F100+F103</f>
        <v>0</v>
      </c>
      <c r="G96" s="12"/>
    </row>
    <row r="97" spans="1:7" ht="48" hidden="1" customHeight="1">
      <c r="A97" s="13" t="s">
        <v>59</v>
      </c>
      <c r="B97" s="14">
        <v>3</v>
      </c>
      <c r="C97" s="15">
        <v>9</v>
      </c>
      <c r="D97" s="16" t="s">
        <v>60</v>
      </c>
      <c r="E97" s="17"/>
      <c r="F97" s="18">
        <f>F98</f>
        <v>0</v>
      </c>
      <c r="G97" s="12"/>
    </row>
    <row r="98" spans="1:7" ht="32.1" hidden="1" customHeight="1">
      <c r="A98" s="13" t="s">
        <v>315</v>
      </c>
      <c r="B98" s="14">
        <v>3</v>
      </c>
      <c r="C98" s="15">
        <v>9</v>
      </c>
      <c r="D98" s="16" t="s">
        <v>60</v>
      </c>
      <c r="E98" s="17">
        <v>200</v>
      </c>
      <c r="F98" s="18">
        <f>F99</f>
        <v>0</v>
      </c>
      <c r="G98" s="12"/>
    </row>
    <row r="99" spans="1:7" ht="32.1" hidden="1" customHeight="1">
      <c r="A99" s="25" t="s">
        <v>21</v>
      </c>
      <c r="B99" s="14">
        <v>3</v>
      </c>
      <c r="C99" s="15">
        <v>9</v>
      </c>
      <c r="D99" s="16" t="s">
        <v>60</v>
      </c>
      <c r="E99" s="17">
        <v>240</v>
      </c>
      <c r="F99" s="18"/>
      <c r="G99" s="12"/>
    </row>
    <row r="100" spans="1:7" ht="32.1" hidden="1" customHeight="1">
      <c r="A100" s="13" t="s">
        <v>61</v>
      </c>
      <c r="B100" s="14">
        <v>3</v>
      </c>
      <c r="C100" s="15">
        <v>9</v>
      </c>
      <c r="D100" s="16" t="s">
        <v>62</v>
      </c>
      <c r="E100" s="17"/>
      <c r="F100" s="18">
        <f>F101</f>
        <v>0</v>
      </c>
      <c r="G100" s="12"/>
    </row>
    <row r="101" spans="1:7" ht="32.1" hidden="1" customHeight="1">
      <c r="A101" s="13" t="s">
        <v>315</v>
      </c>
      <c r="B101" s="14">
        <v>3</v>
      </c>
      <c r="C101" s="15">
        <v>9</v>
      </c>
      <c r="D101" s="16" t="s">
        <v>62</v>
      </c>
      <c r="E101" s="17">
        <v>200</v>
      </c>
      <c r="F101" s="18">
        <f>F102</f>
        <v>0</v>
      </c>
      <c r="G101" s="12"/>
    </row>
    <row r="102" spans="1:7" ht="32.1" hidden="1" customHeight="1">
      <c r="A102" s="25" t="s">
        <v>21</v>
      </c>
      <c r="B102" s="14">
        <v>3</v>
      </c>
      <c r="C102" s="15">
        <v>9</v>
      </c>
      <c r="D102" s="16" t="s">
        <v>62</v>
      </c>
      <c r="E102" s="17">
        <v>240</v>
      </c>
      <c r="F102" s="18"/>
      <c r="G102" s="12"/>
    </row>
    <row r="103" spans="1:7" ht="32.1" hidden="1" customHeight="1">
      <c r="A103" s="13" t="s">
        <v>63</v>
      </c>
      <c r="B103" s="14">
        <v>3</v>
      </c>
      <c r="C103" s="15">
        <v>9</v>
      </c>
      <c r="D103" s="16" t="s">
        <v>64</v>
      </c>
      <c r="E103" s="17"/>
      <c r="F103" s="18">
        <f>F104</f>
        <v>0</v>
      </c>
      <c r="G103" s="12"/>
    </row>
    <row r="104" spans="1:7" ht="32.1" hidden="1" customHeight="1">
      <c r="A104" s="13" t="s">
        <v>315</v>
      </c>
      <c r="B104" s="14">
        <v>3</v>
      </c>
      <c r="C104" s="15">
        <v>9</v>
      </c>
      <c r="D104" s="16" t="s">
        <v>64</v>
      </c>
      <c r="E104" s="17">
        <v>200</v>
      </c>
      <c r="F104" s="18">
        <f>F105</f>
        <v>0</v>
      </c>
      <c r="G104" s="12"/>
    </row>
    <row r="105" spans="1:7" ht="32.1" hidden="1" customHeight="1">
      <c r="A105" s="25" t="s">
        <v>21</v>
      </c>
      <c r="B105" s="14">
        <v>3</v>
      </c>
      <c r="C105" s="15">
        <v>9</v>
      </c>
      <c r="D105" s="16" t="s">
        <v>64</v>
      </c>
      <c r="E105" s="17">
        <v>240</v>
      </c>
      <c r="F105" s="18"/>
      <c r="G105" s="12"/>
    </row>
    <row r="106" spans="1:7" ht="15.95" customHeight="1">
      <c r="A106" s="19" t="s">
        <v>65</v>
      </c>
      <c r="B106" s="20">
        <v>4</v>
      </c>
      <c r="C106" s="15"/>
      <c r="D106" s="16"/>
      <c r="E106" s="17"/>
      <c r="F106" s="18">
        <f>F107+F121+F198+F183</f>
        <v>1487.6</v>
      </c>
      <c r="G106" s="12"/>
    </row>
    <row r="107" spans="1:7" ht="15.95" hidden="1" customHeight="1">
      <c r="A107" s="52" t="s">
        <v>66</v>
      </c>
      <c r="B107" s="53">
        <v>4</v>
      </c>
      <c r="C107" s="54">
        <v>6</v>
      </c>
      <c r="D107" s="55" t="s">
        <v>7</v>
      </c>
      <c r="E107" s="56" t="s">
        <v>7</v>
      </c>
      <c r="F107" s="57">
        <f>F108</f>
        <v>0</v>
      </c>
      <c r="G107" s="12"/>
    </row>
    <row r="108" spans="1:7" ht="18" hidden="1" customHeight="1">
      <c r="A108" s="58" t="s">
        <v>9</v>
      </c>
      <c r="B108" s="59">
        <v>4</v>
      </c>
      <c r="C108" s="60">
        <v>6</v>
      </c>
      <c r="D108" s="61" t="s">
        <v>10</v>
      </c>
      <c r="E108" s="62"/>
      <c r="F108" s="63">
        <f>F109+F114</f>
        <v>0</v>
      </c>
      <c r="G108" s="12"/>
    </row>
    <row r="109" spans="1:7" ht="15.95" hidden="1" customHeight="1">
      <c r="A109" s="58" t="s">
        <v>67</v>
      </c>
      <c r="B109" s="59">
        <v>4</v>
      </c>
      <c r="C109" s="60">
        <v>6</v>
      </c>
      <c r="D109" s="61" t="s">
        <v>68</v>
      </c>
      <c r="E109" s="62"/>
      <c r="F109" s="63">
        <f>F110+F112</f>
        <v>0</v>
      </c>
      <c r="G109" s="12"/>
    </row>
    <row r="110" spans="1:7" ht="32.1" hidden="1" customHeight="1">
      <c r="A110" s="13" t="s">
        <v>315</v>
      </c>
      <c r="B110" s="59">
        <v>4</v>
      </c>
      <c r="C110" s="60">
        <v>6</v>
      </c>
      <c r="D110" s="61" t="s">
        <v>68</v>
      </c>
      <c r="E110" s="64">
        <v>200</v>
      </c>
      <c r="F110" s="63">
        <f>F111</f>
        <v>0</v>
      </c>
      <c r="G110" s="12"/>
    </row>
    <row r="111" spans="1:7" ht="32.1" hidden="1" customHeight="1">
      <c r="A111" s="65" t="s">
        <v>21</v>
      </c>
      <c r="B111" s="66">
        <v>4</v>
      </c>
      <c r="C111" s="67">
        <v>6</v>
      </c>
      <c r="D111" s="61" t="s">
        <v>68</v>
      </c>
      <c r="E111" s="68">
        <v>240</v>
      </c>
      <c r="F111" s="63"/>
      <c r="G111" s="12"/>
    </row>
    <row r="112" spans="1:7" ht="32.1" hidden="1" customHeight="1">
      <c r="A112" s="69" t="s">
        <v>313</v>
      </c>
      <c r="B112" s="59">
        <v>4</v>
      </c>
      <c r="C112" s="60">
        <v>6</v>
      </c>
      <c r="D112" s="61" t="s">
        <v>68</v>
      </c>
      <c r="E112" s="70">
        <v>400</v>
      </c>
      <c r="F112" s="63">
        <f>F113</f>
        <v>0</v>
      </c>
      <c r="G112" s="12"/>
    </row>
    <row r="113" spans="1:7" ht="15.95" hidden="1" customHeight="1">
      <c r="A113" s="71" t="s">
        <v>70</v>
      </c>
      <c r="B113" s="66">
        <v>4</v>
      </c>
      <c r="C113" s="67">
        <v>6</v>
      </c>
      <c r="D113" s="61" t="s">
        <v>68</v>
      </c>
      <c r="E113" s="68">
        <v>410</v>
      </c>
      <c r="F113" s="63"/>
      <c r="G113" s="12"/>
    </row>
    <row r="114" spans="1:7" ht="15.95" hidden="1" customHeight="1">
      <c r="A114" s="58" t="s">
        <v>71</v>
      </c>
      <c r="B114" s="59">
        <v>4</v>
      </c>
      <c r="C114" s="60">
        <v>6</v>
      </c>
      <c r="D114" s="61" t="s">
        <v>72</v>
      </c>
      <c r="E114" s="64"/>
      <c r="F114" s="63">
        <f>F115+F117+F119</f>
        <v>0</v>
      </c>
      <c r="G114" s="12"/>
    </row>
    <row r="115" spans="1:7" ht="32.1" hidden="1" customHeight="1">
      <c r="A115" s="13" t="s">
        <v>315</v>
      </c>
      <c r="B115" s="59">
        <v>4</v>
      </c>
      <c r="C115" s="60">
        <v>6</v>
      </c>
      <c r="D115" s="61" t="s">
        <v>72</v>
      </c>
      <c r="E115" s="64">
        <v>200</v>
      </c>
      <c r="F115" s="72">
        <f>F116</f>
        <v>0</v>
      </c>
      <c r="G115" s="12"/>
    </row>
    <row r="116" spans="1:7" ht="32.1" hidden="1" customHeight="1">
      <c r="A116" s="65" t="s">
        <v>21</v>
      </c>
      <c r="B116" s="66">
        <v>4</v>
      </c>
      <c r="C116" s="67">
        <v>6</v>
      </c>
      <c r="D116" s="61" t="s">
        <v>72</v>
      </c>
      <c r="E116" s="68">
        <v>240</v>
      </c>
      <c r="F116" s="73"/>
      <c r="G116" s="12"/>
    </row>
    <row r="117" spans="1:7" ht="32.1" hidden="1" customHeight="1">
      <c r="A117" s="69" t="s">
        <v>313</v>
      </c>
      <c r="B117" s="59">
        <v>4</v>
      </c>
      <c r="C117" s="60">
        <v>6</v>
      </c>
      <c r="D117" s="61" t="s">
        <v>72</v>
      </c>
      <c r="E117" s="70">
        <v>400</v>
      </c>
      <c r="F117" s="73">
        <f>F118</f>
        <v>0</v>
      </c>
      <c r="G117" s="12"/>
    </row>
    <row r="118" spans="1:7" ht="15.95" hidden="1" customHeight="1">
      <c r="A118" s="71" t="s">
        <v>70</v>
      </c>
      <c r="B118" s="66">
        <v>4</v>
      </c>
      <c r="C118" s="67">
        <v>6</v>
      </c>
      <c r="D118" s="61" t="s">
        <v>72</v>
      </c>
      <c r="E118" s="68">
        <v>410</v>
      </c>
      <c r="F118" s="73"/>
      <c r="G118" s="12"/>
    </row>
    <row r="119" spans="1:7" ht="15.95" hidden="1" customHeight="1">
      <c r="A119" s="65" t="s">
        <v>22</v>
      </c>
      <c r="B119" s="59">
        <v>4</v>
      </c>
      <c r="C119" s="60">
        <v>6</v>
      </c>
      <c r="D119" s="61" t="s">
        <v>72</v>
      </c>
      <c r="E119" s="64">
        <v>800</v>
      </c>
      <c r="F119" s="72">
        <f>F120</f>
        <v>0</v>
      </c>
      <c r="G119" s="12"/>
    </row>
    <row r="120" spans="1:7" ht="48" hidden="1" customHeight="1">
      <c r="A120" s="65" t="s">
        <v>73</v>
      </c>
      <c r="B120" s="66">
        <v>4</v>
      </c>
      <c r="C120" s="67">
        <v>6</v>
      </c>
      <c r="D120" s="61" t="s">
        <v>72</v>
      </c>
      <c r="E120" s="64">
        <v>810</v>
      </c>
      <c r="F120" s="72"/>
      <c r="G120" s="12"/>
    </row>
    <row r="121" spans="1:7" ht="15.95" customHeight="1">
      <c r="A121" s="19" t="s">
        <v>74</v>
      </c>
      <c r="B121" s="20">
        <v>4</v>
      </c>
      <c r="C121" s="21">
        <v>9</v>
      </c>
      <c r="D121" s="22" t="s">
        <v>7</v>
      </c>
      <c r="E121" s="23" t="s">
        <v>7</v>
      </c>
      <c r="F121" s="24">
        <f>F122+F153+F168</f>
        <v>1487.6</v>
      </c>
      <c r="G121" s="12"/>
    </row>
    <row r="122" spans="1:7" ht="32.1" customHeight="1">
      <c r="A122" s="270" t="s">
        <v>463</v>
      </c>
      <c r="B122" s="14">
        <v>4</v>
      </c>
      <c r="C122" s="15">
        <v>9</v>
      </c>
      <c r="D122" s="16" t="s">
        <v>75</v>
      </c>
      <c r="E122" s="23"/>
      <c r="F122" s="30">
        <f>F123+F138</f>
        <v>1487.6</v>
      </c>
      <c r="G122" s="12"/>
    </row>
    <row r="123" spans="1:7" ht="38.25" customHeight="1">
      <c r="A123" s="270" t="s">
        <v>437</v>
      </c>
      <c r="B123" s="14">
        <v>4</v>
      </c>
      <c r="C123" s="15">
        <v>9</v>
      </c>
      <c r="D123" s="16" t="s">
        <v>76</v>
      </c>
      <c r="E123" s="23"/>
      <c r="F123" s="30">
        <f>F124+F131</f>
        <v>1487.6</v>
      </c>
      <c r="G123" s="12"/>
    </row>
    <row r="124" spans="1:7" ht="48" hidden="1" customHeight="1">
      <c r="A124" s="270" t="s">
        <v>349</v>
      </c>
      <c r="B124" s="14">
        <v>4</v>
      </c>
      <c r="C124" s="15">
        <v>9</v>
      </c>
      <c r="D124" s="16" t="s">
        <v>77</v>
      </c>
      <c r="E124" s="23"/>
      <c r="F124" s="30">
        <f>F125+F127+F129</f>
        <v>0</v>
      </c>
      <c r="G124" s="12"/>
    </row>
    <row r="125" spans="1:7" ht="32.1" hidden="1" customHeight="1">
      <c r="A125" s="13" t="s">
        <v>315</v>
      </c>
      <c r="B125" s="14">
        <v>4</v>
      </c>
      <c r="C125" s="15">
        <v>9</v>
      </c>
      <c r="D125" s="16" t="s">
        <v>77</v>
      </c>
      <c r="E125" s="29">
        <v>200</v>
      </c>
      <c r="F125" s="30">
        <f>F126</f>
        <v>0</v>
      </c>
      <c r="G125" s="12"/>
    </row>
    <row r="126" spans="1:7" ht="32.1" hidden="1" customHeight="1">
      <c r="A126" s="25" t="s">
        <v>21</v>
      </c>
      <c r="B126" s="14">
        <v>4</v>
      </c>
      <c r="C126" s="15">
        <v>9</v>
      </c>
      <c r="D126" s="16" t="s">
        <v>77</v>
      </c>
      <c r="E126" s="29">
        <v>240</v>
      </c>
      <c r="F126" s="30"/>
      <c r="G126" s="12"/>
    </row>
    <row r="127" spans="1:7" ht="32.1" hidden="1" customHeight="1">
      <c r="A127" s="31" t="s">
        <v>313</v>
      </c>
      <c r="B127" s="14">
        <v>4</v>
      </c>
      <c r="C127" s="15">
        <v>9</v>
      </c>
      <c r="D127" s="16" t="s">
        <v>77</v>
      </c>
      <c r="E127" s="35">
        <v>400</v>
      </c>
      <c r="F127" s="30">
        <f>F128</f>
        <v>0</v>
      </c>
      <c r="G127" s="12"/>
    </row>
    <row r="128" spans="1:7" ht="15.95" hidden="1" customHeight="1">
      <c r="A128" s="43" t="s">
        <v>70</v>
      </c>
      <c r="B128" s="14">
        <v>4</v>
      </c>
      <c r="C128" s="15">
        <v>9</v>
      </c>
      <c r="D128" s="16" t="s">
        <v>77</v>
      </c>
      <c r="E128" s="29">
        <v>410</v>
      </c>
      <c r="F128" s="30"/>
      <c r="G128" s="12"/>
    </row>
    <row r="129" spans="1:7" ht="15.95" hidden="1" customHeight="1">
      <c r="A129" s="25" t="s">
        <v>22</v>
      </c>
      <c r="B129" s="14">
        <v>4</v>
      </c>
      <c r="C129" s="15">
        <v>9</v>
      </c>
      <c r="D129" s="16" t="s">
        <v>77</v>
      </c>
      <c r="E129" s="17">
        <v>800</v>
      </c>
      <c r="F129" s="30">
        <f>F130</f>
        <v>0</v>
      </c>
      <c r="G129" s="12"/>
    </row>
    <row r="130" spans="1:7" ht="48" hidden="1" customHeight="1">
      <c r="A130" s="65" t="s">
        <v>73</v>
      </c>
      <c r="B130" s="14">
        <v>4</v>
      </c>
      <c r="C130" s="15">
        <v>9</v>
      </c>
      <c r="D130" s="16" t="s">
        <v>77</v>
      </c>
      <c r="E130" s="17">
        <v>810</v>
      </c>
      <c r="F130" s="30"/>
      <c r="G130" s="12"/>
    </row>
    <row r="131" spans="1:7" ht="32.1" customHeight="1">
      <c r="A131" s="270" t="s">
        <v>472</v>
      </c>
      <c r="B131" s="14">
        <v>4</v>
      </c>
      <c r="C131" s="15">
        <v>9</v>
      </c>
      <c r="D131" s="16" t="s">
        <v>78</v>
      </c>
      <c r="E131" s="23"/>
      <c r="F131" s="30">
        <f>F132+F134+F136</f>
        <v>1487.6</v>
      </c>
      <c r="G131" s="12"/>
    </row>
    <row r="132" spans="1:7" ht="32.1" customHeight="1">
      <c r="A132" s="13" t="s">
        <v>315</v>
      </c>
      <c r="B132" s="14">
        <v>4</v>
      </c>
      <c r="C132" s="15">
        <v>9</v>
      </c>
      <c r="D132" s="16" t="s">
        <v>78</v>
      </c>
      <c r="E132" s="29">
        <v>200</v>
      </c>
      <c r="F132" s="30">
        <f>F133</f>
        <v>1487.6</v>
      </c>
      <c r="G132" s="12"/>
    </row>
    <row r="133" spans="1:7" ht="32.1" customHeight="1">
      <c r="A133" s="25" t="s">
        <v>21</v>
      </c>
      <c r="B133" s="14">
        <v>4</v>
      </c>
      <c r="C133" s="15">
        <v>9</v>
      </c>
      <c r="D133" s="16" t="s">
        <v>78</v>
      </c>
      <c r="E133" s="29">
        <v>240</v>
      </c>
      <c r="F133" s="30">
        <v>1487.6</v>
      </c>
      <c r="G133" s="12"/>
    </row>
    <row r="134" spans="1:7" ht="32.1" hidden="1" customHeight="1">
      <c r="A134" s="31" t="s">
        <v>313</v>
      </c>
      <c r="B134" s="14">
        <v>4</v>
      </c>
      <c r="C134" s="15">
        <v>9</v>
      </c>
      <c r="D134" s="16" t="s">
        <v>78</v>
      </c>
      <c r="E134" s="35">
        <v>400</v>
      </c>
      <c r="F134" s="30">
        <f>F135</f>
        <v>0</v>
      </c>
      <c r="G134" s="12"/>
    </row>
    <row r="135" spans="1:7" ht="15.95" hidden="1" customHeight="1">
      <c r="A135" s="43" t="s">
        <v>70</v>
      </c>
      <c r="B135" s="14">
        <v>4</v>
      </c>
      <c r="C135" s="15">
        <v>9</v>
      </c>
      <c r="D135" s="16" t="s">
        <v>78</v>
      </c>
      <c r="E135" s="29">
        <v>410</v>
      </c>
      <c r="F135" s="30"/>
      <c r="G135" s="12"/>
    </row>
    <row r="136" spans="1:7" ht="15.95" hidden="1" customHeight="1">
      <c r="A136" s="25" t="s">
        <v>22</v>
      </c>
      <c r="B136" s="14">
        <v>4</v>
      </c>
      <c r="C136" s="15">
        <v>9</v>
      </c>
      <c r="D136" s="16" t="s">
        <v>78</v>
      </c>
      <c r="E136" s="17">
        <v>800</v>
      </c>
      <c r="F136" s="30">
        <f>F137</f>
        <v>0</v>
      </c>
      <c r="G136" s="12"/>
    </row>
    <row r="137" spans="1:7" ht="48" hidden="1" customHeight="1">
      <c r="A137" s="65" t="s">
        <v>73</v>
      </c>
      <c r="B137" s="14">
        <v>4</v>
      </c>
      <c r="C137" s="15">
        <v>9</v>
      </c>
      <c r="D137" s="16" t="s">
        <v>78</v>
      </c>
      <c r="E137" s="17">
        <v>810</v>
      </c>
      <c r="F137" s="30"/>
      <c r="G137" s="12"/>
    </row>
    <row r="138" spans="1:7" ht="33" hidden="1" customHeight="1">
      <c r="A138" s="270" t="s">
        <v>341</v>
      </c>
      <c r="B138" s="14">
        <v>4</v>
      </c>
      <c r="C138" s="15">
        <v>9</v>
      </c>
      <c r="D138" s="16" t="s">
        <v>80</v>
      </c>
      <c r="E138" s="23"/>
      <c r="F138" s="30">
        <f>F139+F146</f>
        <v>0</v>
      </c>
      <c r="G138" s="12"/>
    </row>
    <row r="139" spans="1:7" ht="48" hidden="1" customHeight="1">
      <c r="A139" s="270" t="s">
        <v>342</v>
      </c>
      <c r="B139" s="14">
        <v>4</v>
      </c>
      <c r="C139" s="15">
        <v>9</v>
      </c>
      <c r="D139" s="16" t="s">
        <v>82</v>
      </c>
      <c r="E139" s="23"/>
      <c r="F139" s="30">
        <f>F140+F142+F144</f>
        <v>0</v>
      </c>
      <c r="G139" s="12"/>
    </row>
    <row r="140" spans="1:7" ht="32.1" hidden="1" customHeight="1">
      <c r="A140" s="13" t="s">
        <v>315</v>
      </c>
      <c r="B140" s="14">
        <v>4</v>
      </c>
      <c r="C140" s="15">
        <v>9</v>
      </c>
      <c r="D140" s="16" t="s">
        <v>82</v>
      </c>
      <c r="E140" s="29">
        <v>200</v>
      </c>
      <c r="F140" s="30">
        <f>F141</f>
        <v>0</v>
      </c>
      <c r="G140" s="12"/>
    </row>
    <row r="141" spans="1:7" ht="32.1" hidden="1" customHeight="1">
      <c r="A141" s="25" t="s">
        <v>21</v>
      </c>
      <c r="B141" s="14">
        <v>4</v>
      </c>
      <c r="C141" s="15">
        <v>9</v>
      </c>
      <c r="D141" s="16" t="s">
        <v>82</v>
      </c>
      <c r="E141" s="29">
        <v>240</v>
      </c>
      <c r="F141" s="30"/>
      <c r="G141" s="12"/>
    </row>
    <row r="142" spans="1:7" ht="32.1" hidden="1" customHeight="1">
      <c r="A142" s="31" t="s">
        <v>313</v>
      </c>
      <c r="B142" s="14">
        <v>4</v>
      </c>
      <c r="C142" s="15">
        <v>9</v>
      </c>
      <c r="D142" s="16" t="s">
        <v>82</v>
      </c>
      <c r="E142" s="35">
        <v>400</v>
      </c>
      <c r="F142" s="30">
        <f>F143</f>
        <v>0</v>
      </c>
      <c r="G142" s="12"/>
    </row>
    <row r="143" spans="1:7" ht="15.95" hidden="1" customHeight="1">
      <c r="A143" s="43" t="s">
        <v>70</v>
      </c>
      <c r="B143" s="14">
        <v>4</v>
      </c>
      <c r="C143" s="15">
        <v>9</v>
      </c>
      <c r="D143" s="16" t="s">
        <v>82</v>
      </c>
      <c r="E143" s="29">
        <v>410</v>
      </c>
      <c r="F143" s="30"/>
      <c r="G143" s="12"/>
    </row>
    <row r="144" spans="1:7" ht="15.95" hidden="1" customHeight="1">
      <c r="A144" s="25" t="s">
        <v>22</v>
      </c>
      <c r="B144" s="14">
        <v>4</v>
      </c>
      <c r="C144" s="15">
        <v>9</v>
      </c>
      <c r="D144" s="16" t="s">
        <v>82</v>
      </c>
      <c r="E144" s="17">
        <v>800</v>
      </c>
      <c r="F144" s="30">
        <f>F145</f>
        <v>0</v>
      </c>
      <c r="G144" s="12"/>
    </row>
    <row r="145" spans="1:7" ht="48" hidden="1" customHeight="1">
      <c r="A145" s="65" t="s">
        <v>73</v>
      </c>
      <c r="B145" s="14">
        <v>4</v>
      </c>
      <c r="C145" s="15">
        <v>9</v>
      </c>
      <c r="D145" s="16" t="s">
        <v>82</v>
      </c>
      <c r="E145" s="17">
        <v>810</v>
      </c>
      <c r="F145" s="30"/>
      <c r="G145" s="12"/>
    </row>
    <row r="146" spans="1:7" ht="32.1" hidden="1" customHeight="1">
      <c r="A146" s="270" t="s">
        <v>343</v>
      </c>
      <c r="B146" s="14">
        <v>4</v>
      </c>
      <c r="C146" s="15">
        <v>9</v>
      </c>
      <c r="D146" s="16" t="s">
        <v>83</v>
      </c>
      <c r="E146" s="23"/>
      <c r="F146" s="30">
        <f>F147+F149+F151</f>
        <v>0</v>
      </c>
      <c r="G146" s="12"/>
    </row>
    <row r="147" spans="1:7" ht="32.1" hidden="1" customHeight="1">
      <c r="A147" s="13" t="s">
        <v>315</v>
      </c>
      <c r="B147" s="14">
        <v>4</v>
      </c>
      <c r="C147" s="15">
        <v>9</v>
      </c>
      <c r="D147" s="16" t="s">
        <v>83</v>
      </c>
      <c r="E147" s="29">
        <v>200</v>
      </c>
      <c r="F147" s="30">
        <f>F148</f>
        <v>0</v>
      </c>
      <c r="G147" s="12"/>
    </row>
    <row r="148" spans="1:7" ht="32.1" hidden="1" customHeight="1">
      <c r="A148" s="25" t="s">
        <v>21</v>
      </c>
      <c r="B148" s="14">
        <v>4</v>
      </c>
      <c r="C148" s="15">
        <v>9</v>
      </c>
      <c r="D148" s="16" t="s">
        <v>83</v>
      </c>
      <c r="E148" s="29">
        <v>240</v>
      </c>
      <c r="F148" s="30"/>
      <c r="G148" s="12"/>
    </row>
    <row r="149" spans="1:7" ht="32.1" hidden="1" customHeight="1">
      <c r="A149" s="31" t="s">
        <v>313</v>
      </c>
      <c r="B149" s="14">
        <v>4</v>
      </c>
      <c r="C149" s="15">
        <v>9</v>
      </c>
      <c r="D149" s="16" t="s">
        <v>83</v>
      </c>
      <c r="E149" s="35">
        <v>400</v>
      </c>
      <c r="F149" s="30">
        <f>F150</f>
        <v>0</v>
      </c>
      <c r="G149" s="12"/>
    </row>
    <row r="150" spans="1:7" ht="15.95" hidden="1" customHeight="1">
      <c r="A150" s="43" t="s">
        <v>70</v>
      </c>
      <c r="B150" s="14">
        <v>4</v>
      </c>
      <c r="C150" s="15">
        <v>9</v>
      </c>
      <c r="D150" s="16" t="s">
        <v>83</v>
      </c>
      <c r="E150" s="29">
        <v>410</v>
      </c>
      <c r="F150" s="30"/>
      <c r="G150" s="12"/>
    </row>
    <row r="151" spans="1:7" ht="15.95" hidden="1" customHeight="1">
      <c r="A151" s="25" t="s">
        <v>22</v>
      </c>
      <c r="B151" s="14">
        <v>4</v>
      </c>
      <c r="C151" s="15">
        <v>9</v>
      </c>
      <c r="D151" s="16" t="s">
        <v>83</v>
      </c>
      <c r="E151" s="17">
        <v>800</v>
      </c>
      <c r="F151" s="30">
        <f>F152</f>
        <v>0</v>
      </c>
      <c r="G151" s="12"/>
    </row>
    <row r="152" spans="1:7" ht="48" hidden="1" customHeight="1">
      <c r="A152" s="25" t="s">
        <v>73</v>
      </c>
      <c r="B152" s="14">
        <v>4</v>
      </c>
      <c r="C152" s="15">
        <v>9</v>
      </c>
      <c r="D152" s="16" t="s">
        <v>83</v>
      </c>
      <c r="E152" s="17">
        <v>810</v>
      </c>
      <c r="F152" s="30"/>
      <c r="G152" s="12"/>
    </row>
    <row r="153" spans="1:7" ht="37.5" hidden="1" customHeight="1">
      <c r="A153" s="270" t="s">
        <v>400</v>
      </c>
      <c r="B153" s="14">
        <v>4</v>
      </c>
      <c r="C153" s="15">
        <v>9</v>
      </c>
      <c r="D153" s="16" t="s">
        <v>84</v>
      </c>
      <c r="E153" s="23"/>
      <c r="F153" s="30">
        <f>F154+F161</f>
        <v>0</v>
      </c>
      <c r="G153" s="12"/>
    </row>
    <row r="154" spans="1:7" ht="32.1" hidden="1" customHeight="1">
      <c r="A154" s="270" t="s">
        <v>345</v>
      </c>
      <c r="B154" s="14">
        <v>4</v>
      </c>
      <c r="C154" s="15">
        <v>9</v>
      </c>
      <c r="D154" s="16" t="s">
        <v>85</v>
      </c>
      <c r="E154" s="23"/>
      <c r="F154" s="30">
        <f>F155+F157+F159</f>
        <v>0</v>
      </c>
      <c r="G154" s="12"/>
    </row>
    <row r="155" spans="1:7" ht="32.1" hidden="1" customHeight="1">
      <c r="A155" s="13" t="s">
        <v>315</v>
      </c>
      <c r="B155" s="14">
        <v>4</v>
      </c>
      <c r="C155" s="15">
        <v>9</v>
      </c>
      <c r="D155" s="16" t="s">
        <v>85</v>
      </c>
      <c r="E155" s="29">
        <v>200</v>
      </c>
      <c r="F155" s="30">
        <f>F156</f>
        <v>0</v>
      </c>
      <c r="G155" s="12"/>
    </row>
    <row r="156" spans="1:7" ht="32.1" hidden="1" customHeight="1">
      <c r="A156" s="25" t="s">
        <v>21</v>
      </c>
      <c r="B156" s="14">
        <v>4</v>
      </c>
      <c r="C156" s="15">
        <v>9</v>
      </c>
      <c r="D156" s="16" t="s">
        <v>85</v>
      </c>
      <c r="E156" s="29">
        <v>240</v>
      </c>
      <c r="F156" s="30"/>
      <c r="G156" s="12"/>
    </row>
    <row r="157" spans="1:7" ht="32.1" hidden="1" customHeight="1">
      <c r="A157" s="31" t="s">
        <v>313</v>
      </c>
      <c r="B157" s="14">
        <v>4</v>
      </c>
      <c r="C157" s="15">
        <v>9</v>
      </c>
      <c r="D157" s="16" t="s">
        <v>85</v>
      </c>
      <c r="E157" s="35">
        <v>400</v>
      </c>
      <c r="F157" s="30">
        <f>F158</f>
        <v>0</v>
      </c>
      <c r="G157" s="12"/>
    </row>
    <row r="158" spans="1:7" ht="15.95" hidden="1" customHeight="1">
      <c r="A158" s="43" t="s">
        <v>70</v>
      </c>
      <c r="B158" s="14">
        <v>4</v>
      </c>
      <c r="C158" s="15">
        <v>9</v>
      </c>
      <c r="D158" s="16" t="s">
        <v>85</v>
      </c>
      <c r="E158" s="29">
        <v>410</v>
      </c>
      <c r="F158" s="30"/>
      <c r="G158" s="12"/>
    </row>
    <row r="159" spans="1:7" ht="15.95" hidden="1" customHeight="1">
      <c r="A159" s="25" t="s">
        <v>22</v>
      </c>
      <c r="B159" s="14">
        <v>4</v>
      </c>
      <c r="C159" s="15">
        <v>9</v>
      </c>
      <c r="D159" s="16" t="s">
        <v>85</v>
      </c>
      <c r="E159" s="17">
        <v>800</v>
      </c>
      <c r="F159" s="30">
        <f>F160</f>
        <v>0</v>
      </c>
      <c r="G159" s="12"/>
    </row>
    <row r="160" spans="1:7" ht="48" hidden="1" customHeight="1">
      <c r="A160" s="25" t="s">
        <v>73</v>
      </c>
      <c r="B160" s="14">
        <v>4</v>
      </c>
      <c r="C160" s="15">
        <v>9</v>
      </c>
      <c r="D160" s="16" t="s">
        <v>85</v>
      </c>
      <c r="E160" s="17">
        <v>810</v>
      </c>
      <c r="F160" s="30"/>
      <c r="G160" s="12"/>
    </row>
    <row r="161" spans="1:7" ht="32.1" hidden="1" customHeight="1">
      <c r="A161" s="270" t="s">
        <v>346</v>
      </c>
      <c r="B161" s="14">
        <v>4</v>
      </c>
      <c r="C161" s="15">
        <v>9</v>
      </c>
      <c r="D161" s="16" t="s">
        <v>86</v>
      </c>
      <c r="E161" s="23"/>
      <c r="F161" s="30">
        <f>F162+F164+F166</f>
        <v>0</v>
      </c>
      <c r="G161" s="12"/>
    </row>
    <row r="162" spans="1:7" ht="32.1" hidden="1" customHeight="1">
      <c r="A162" s="13" t="s">
        <v>315</v>
      </c>
      <c r="B162" s="14">
        <v>4</v>
      </c>
      <c r="C162" s="15">
        <v>9</v>
      </c>
      <c r="D162" s="16" t="s">
        <v>86</v>
      </c>
      <c r="E162" s="29">
        <v>200</v>
      </c>
      <c r="F162" s="30">
        <f>F163</f>
        <v>0</v>
      </c>
      <c r="G162" s="12"/>
    </row>
    <row r="163" spans="1:7" ht="32.1" hidden="1" customHeight="1">
      <c r="A163" s="25" t="s">
        <v>21</v>
      </c>
      <c r="B163" s="14">
        <v>4</v>
      </c>
      <c r="C163" s="15">
        <v>9</v>
      </c>
      <c r="D163" s="16" t="s">
        <v>86</v>
      </c>
      <c r="E163" s="29">
        <v>240</v>
      </c>
      <c r="F163" s="30"/>
      <c r="G163" s="12"/>
    </row>
    <row r="164" spans="1:7" ht="32.1" hidden="1" customHeight="1">
      <c r="A164" s="31" t="s">
        <v>313</v>
      </c>
      <c r="B164" s="14">
        <v>4</v>
      </c>
      <c r="C164" s="15">
        <v>9</v>
      </c>
      <c r="D164" s="16" t="s">
        <v>86</v>
      </c>
      <c r="E164" s="35">
        <v>400</v>
      </c>
      <c r="F164" s="30">
        <f>F165</f>
        <v>0</v>
      </c>
      <c r="G164" s="12"/>
    </row>
    <row r="165" spans="1:7" ht="15.95" hidden="1" customHeight="1">
      <c r="A165" s="43" t="s">
        <v>70</v>
      </c>
      <c r="B165" s="14">
        <v>4</v>
      </c>
      <c r="C165" s="15">
        <v>9</v>
      </c>
      <c r="D165" s="16" t="s">
        <v>86</v>
      </c>
      <c r="E165" s="29">
        <v>410</v>
      </c>
      <c r="F165" s="30"/>
      <c r="G165" s="12"/>
    </row>
    <row r="166" spans="1:7" ht="15.95" hidden="1" customHeight="1">
      <c r="A166" s="25" t="s">
        <v>22</v>
      </c>
      <c r="B166" s="14">
        <v>4</v>
      </c>
      <c r="C166" s="15">
        <v>9</v>
      </c>
      <c r="D166" s="16" t="s">
        <v>86</v>
      </c>
      <c r="E166" s="17">
        <v>800</v>
      </c>
      <c r="F166" s="30">
        <f>F167</f>
        <v>0</v>
      </c>
      <c r="G166" s="12"/>
    </row>
    <row r="167" spans="1:7" ht="48" hidden="1" customHeight="1">
      <c r="A167" s="25" t="s">
        <v>73</v>
      </c>
      <c r="B167" s="14">
        <v>4</v>
      </c>
      <c r="C167" s="15">
        <v>9</v>
      </c>
      <c r="D167" s="16" t="s">
        <v>86</v>
      </c>
      <c r="E167" s="17">
        <v>810</v>
      </c>
      <c r="F167" s="30"/>
      <c r="G167" s="12"/>
    </row>
    <row r="168" spans="1:7" ht="18" hidden="1" customHeight="1">
      <c r="A168" s="13" t="s">
        <v>9</v>
      </c>
      <c r="B168" s="14">
        <v>4</v>
      </c>
      <c r="C168" s="15">
        <v>9</v>
      </c>
      <c r="D168" s="16" t="s">
        <v>10</v>
      </c>
      <c r="E168" s="17"/>
      <c r="F168" s="30">
        <f>F169+F176</f>
        <v>0</v>
      </c>
      <c r="G168" s="12"/>
    </row>
    <row r="169" spans="1:7" ht="48" hidden="1" customHeight="1">
      <c r="A169" s="13" t="s">
        <v>87</v>
      </c>
      <c r="B169" s="14">
        <v>4</v>
      </c>
      <c r="C169" s="15">
        <v>9</v>
      </c>
      <c r="D169" s="16" t="s">
        <v>88</v>
      </c>
      <c r="E169" s="29"/>
      <c r="F169" s="30">
        <f>F170+F172+F174</f>
        <v>0</v>
      </c>
      <c r="G169" s="12"/>
    </row>
    <row r="170" spans="1:7" ht="32.1" hidden="1" customHeight="1">
      <c r="A170" s="13" t="s">
        <v>315</v>
      </c>
      <c r="B170" s="14">
        <v>4</v>
      </c>
      <c r="C170" s="15">
        <v>9</v>
      </c>
      <c r="D170" s="16" t="s">
        <v>88</v>
      </c>
      <c r="E170" s="29">
        <v>200</v>
      </c>
      <c r="F170" s="30">
        <f>F171</f>
        <v>0</v>
      </c>
      <c r="G170" s="12"/>
    </row>
    <row r="171" spans="1:7" ht="32.1" hidden="1" customHeight="1">
      <c r="A171" s="25" t="s">
        <v>21</v>
      </c>
      <c r="B171" s="14">
        <v>4</v>
      </c>
      <c r="C171" s="15">
        <v>9</v>
      </c>
      <c r="D171" s="16" t="s">
        <v>88</v>
      </c>
      <c r="E171" s="29">
        <v>240</v>
      </c>
      <c r="F171" s="30"/>
      <c r="G171" s="12"/>
    </row>
    <row r="172" spans="1:7" ht="32.1" hidden="1" customHeight="1">
      <c r="A172" s="31" t="s">
        <v>313</v>
      </c>
      <c r="B172" s="14">
        <v>4</v>
      </c>
      <c r="C172" s="15">
        <v>9</v>
      </c>
      <c r="D172" s="16" t="s">
        <v>88</v>
      </c>
      <c r="E172" s="35">
        <v>400</v>
      </c>
      <c r="F172" s="30">
        <f>F173</f>
        <v>0</v>
      </c>
      <c r="G172" s="12"/>
    </row>
    <row r="173" spans="1:7" ht="15.95" hidden="1" customHeight="1">
      <c r="A173" s="43" t="s">
        <v>70</v>
      </c>
      <c r="B173" s="14">
        <v>4</v>
      </c>
      <c r="C173" s="15">
        <v>9</v>
      </c>
      <c r="D173" s="16" t="s">
        <v>88</v>
      </c>
      <c r="E173" s="29">
        <v>410</v>
      </c>
      <c r="F173" s="30"/>
      <c r="G173" s="12"/>
    </row>
    <row r="174" spans="1:7" ht="15.95" hidden="1" customHeight="1">
      <c r="A174" s="25" t="s">
        <v>22</v>
      </c>
      <c r="B174" s="14">
        <v>4</v>
      </c>
      <c r="C174" s="15">
        <v>9</v>
      </c>
      <c r="D174" s="16" t="s">
        <v>88</v>
      </c>
      <c r="E174" s="17">
        <v>800</v>
      </c>
      <c r="F174" s="30">
        <f>F175</f>
        <v>0</v>
      </c>
      <c r="G174" s="12"/>
    </row>
    <row r="175" spans="1:7" ht="48" hidden="1" customHeight="1">
      <c r="A175" s="25" t="s">
        <v>73</v>
      </c>
      <c r="B175" s="14">
        <v>4</v>
      </c>
      <c r="C175" s="15">
        <v>9</v>
      </c>
      <c r="D175" s="16" t="s">
        <v>88</v>
      </c>
      <c r="E175" s="17">
        <v>810</v>
      </c>
      <c r="F175" s="30"/>
      <c r="G175" s="12"/>
    </row>
    <row r="176" spans="1:7" ht="48" hidden="1" customHeight="1">
      <c r="A176" s="13" t="s">
        <v>89</v>
      </c>
      <c r="B176" s="14">
        <v>4</v>
      </c>
      <c r="C176" s="15">
        <v>9</v>
      </c>
      <c r="D176" s="16" t="s">
        <v>90</v>
      </c>
      <c r="E176" s="29"/>
      <c r="F176" s="30">
        <f>F177+F179+F181</f>
        <v>0</v>
      </c>
      <c r="G176" s="12"/>
    </row>
    <row r="177" spans="1:7" ht="32.1" hidden="1" customHeight="1">
      <c r="A177" s="13" t="s">
        <v>315</v>
      </c>
      <c r="B177" s="14">
        <v>4</v>
      </c>
      <c r="C177" s="15">
        <v>9</v>
      </c>
      <c r="D177" s="16" t="s">
        <v>90</v>
      </c>
      <c r="E177" s="29">
        <v>200</v>
      </c>
      <c r="F177" s="30">
        <f>F178</f>
        <v>0</v>
      </c>
      <c r="G177" s="12"/>
    </row>
    <row r="178" spans="1:7" ht="32.1" hidden="1" customHeight="1">
      <c r="A178" s="25" t="s">
        <v>21</v>
      </c>
      <c r="B178" s="14">
        <v>4</v>
      </c>
      <c r="C178" s="15">
        <v>9</v>
      </c>
      <c r="D178" s="16" t="s">
        <v>90</v>
      </c>
      <c r="E178" s="29">
        <v>240</v>
      </c>
      <c r="F178" s="30"/>
      <c r="G178" s="12"/>
    </row>
    <row r="179" spans="1:7" ht="32.1" hidden="1" customHeight="1">
      <c r="A179" s="31" t="s">
        <v>313</v>
      </c>
      <c r="B179" s="14">
        <v>4</v>
      </c>
      <c r="C179" s="15">
        <v>9</v>
      </c>
      <c r="D179" s="16" t="s">
        <v>90</v>
      </c>
      <c r="E179" s="35">
        <v>400</v>
      </c>
      <c r="F179" s="30">
        <f>F180</f>
        <v>0</v>
      </c>
      <c r="G179" s="12"/>
    </row>
    <row r="180" spans="1:7" ht="15.95" hidden="1" customHeight="1">
      <c r="A180" s="43" t="s">
        <v>70</v>
      </c>
      <c r="B180" s="14">
        <v>4</v>
      </c>
      <c r="C180" s="15">
        <v>9</v>
      </c>
      <c r="D180" s="16" t="s">
        <v>90</v>
      </c>
      <c r="E180" s="29">
        <v>410</v>
      </c>
      <c r="F180" s="30"/>
      <c r="G180" s="12"/>
    </row>
    <row r="181" spans="1:7" ht="15.95" hidden="1" customHeight="1">
      <c r="A181" s="25" t="s">
        <v>22</v>
      </c>
      <c r="B181" s="14">
        <v>4</v>
      </c>
      <c r="C181" s="15">
        <v>9</v>
      </c>
      <c r="D181" s="16" t="s">
        <v>90</v>
      </c>
      <c r="E181" s="17">
        <v>800</v>
      </c>
      <c r="F181" s="30">
        <f>F182</f>
        <v>0</v>
      </c>
      <c r="G181" s="12"/>
    </row>
    <row r="182" spans="1:7" ht="48" hidden="1" customHeight="1">
      <c r="A182" s="25" t="s">
        <v>73</v>
      </c>
      <c r="B182" s="14">
        <v>4</v>
      </c>
      <c r="C182" s="15">
        <v>9</v>
      </c>
      <c r="D182" s="16" t="s">
        <v>90</v>
      </c>
      <c r="E182" s="17">
        <v>810</v>
      </c>
      <c r="F182" s="30"/>
      <c r="G182" s="12"/>
    </row>
    <row r="183" spans="1:7" ht="15.95" hidden="1" customHeight="1">
      <c r="A183" s="19" t="s">
        <v>91</v>
      </c>
      <c r="B183" s="7">
        <v>4</v>
      </c>
      <c r="C183" s="8">
        <v>10</v>
      </c>
      <c r="D183" s="16"/>
      <c r="E183" s="17"/>
      <c r="F183" s="30">
        <f>F184+F191</f>
        <v>0</v>
      </c>
      <c r="G183" s="12"/>
    </row>
    <row r="184" spans="1:7" ht="36" hidden="1" customHeight="1">
      <c r="A184" s="13" t="s">
        <v>347</v>
      </c>
      <c r="B184" s="14">
        <v>4</v>
      </c>
      <c r="C184" s="15">
        <v>10</v>
      </c>
      <c r="D184" s="16" t="s">
        <v>92</v>
      </c>
      <c r="E184" s="17"/>
      <c r="F184" s="30">
        <f>F185+F188</f>
        <v>0</v>
      </c>
      <c r="G184" s="12"/>
    </row>
    <row r="185" spans="1:7" ht="80.099999999999994" hidden="1" customHeight="1">
      <c r="A185" s="25" t="s">
        <v>187</v>
      </c>
      <c r="B185" s="14">
        <v>4</v>
      </c>
      <c r="C185" s="15">
        <v>10</v>
      </c>
      <c r="D185" s="16" t="s">
        <v>185</v>
      </c>
      <c r="E185" s="17"/>
      <c r="F185" s="30">
        <f>F186</f>
        <v>0</v>
      </c>
      <c r="G185" s="12"/>
    </row>
    <row r="186" spans="1:7" ht="28.5" hidden="1" customHeight="1">
      <c r="A186" s="13" t="s">
        <v>315</v>
      </c>
      <c r="B186" s="14">
        <v>4</v>
      </c>
      <c r="C186" s="15">
        <v>10</v>
      </c>
      <c r="D186" s="16" t="s">
        <v>185</v>
      </c>
      <c r="E186" s="17">
        <v>200</v>
      </c>
      <c r="F186" s="30">
        <f>F187</f>
        <v>0</v>
      </c>
      <c r="G186" s="12"/>
    </row>
    <row r="187" spans="1:7" ht="28.5" hidden="1" customHeight="1">
      <c r="A187" s="25" t="s">
        <v>21</v>
      </c>
      <c r="B187" s="14">
        <v>4</v>
      </c>
      <c r="C187" s="15">
        <v>10</v>
      </c>
      <c r="D187" s="16" t="s">
        <v>185</v>
      </c>
      <c r="E187" s="17">
        <v>240</v>
      </c>
      <c r="F187" s="30"/>
      <c r="G187" s="12"/>
    </row>
    <row r="188" spans="1:7" ht="80.099999999999994" hidden="1" customHeight="1">
      <c r="A188" s="25" t="s">
        <v>188</v>
      </c>
      <c r="B188" s="14">
        <v>4</v>
      </c>
      <c r="C188" s="15">
        <v>10</v>
      </c>
      <c r="D188" s="16" t="s">
        <v>186</v>
      </c>
      <c r="E188" s="17"/>
      <c r="F188" s="30">
        <f>F189</f>
        <v>0</v>
      </c>
      <c r="G188" s="12"/>
    </row>
    <row r="189" spans="1:7" ht="28.5" hidden="1" customHeight="1">
      <c r="A189" s="13" t="s">
        <v>315</v>
      </c>
      <c r="B189" s="14">
        <v>4</v>
      </c>
      <c r="C189" s="15">
        <v>10</v>
      </c>
      <c r="D189" s="16" t="s">
        <v>186</v>
      </c>
      <c r="E189" s="17">
        <v>200</v>
      </c>
      <c r="F189" s="30">
        <f>F190</f>
        <v>0</v>
      </c>
      <c r="G189" s="12"/>
    </row>
    <row r="190" spans="1:7" ht="28.5" hidden="1" customHeight="1">
      <c r="A190" s="25" t="s">
        <v>21</v>
      </c>
      <c r="B190" s="14">
        <v>4</v>
      </c>
      <c r="C190" s="15">
        <v>10</v>
      </c>
      <c r="D190" s="16" t="s">
        <v>186</v>
      </c>
      <c r="E190" s="17">
        <v>240</v>
      </c>
      <c r="F190" s="30"/>
      <c r="G190" s="12"/>
    </row>
    <row r="191" spans="1:7" ht="15.95" hidden="1" customHeight="1">
      <c r="A191" s="13" t="s">
        <v>9</v>
      </c>
      <c r="B191" s="14">
        <v>4</v>
      </c>
      <c r="C191" s="15">
        <v>10</v>
      </c>
      <c r="D191" s="16" t="s">
        <v>10</v>
      </c>
      <c r="E191" s="17"/>
      <c r="F191" s="30">
        <f>F192+F195</f>
        <v>0</v>
      </c>
      <c r="G191" s="12"/>
    </row>
    <row r="192" spans="1:7" ht="80.099999999999994" hidden="1" customHeight="1">
      <c r="A192" s="25" t="s">
        <v>396</v>
      </c>
      <c r="B192" s="14">
        <v>4</v>
      </c>
      <c r="C192" s="15">
        <v>10</v>
      </c>
      <c r="D192" s="16" t="s">
        <v>189</v>
      </c>
      <c r="E192" s="17"/>
      <c r="F192" s="30">
        <f>F193</f>
        <v>0</v>
      </c>
      <c r="G192" s="12"/>
    </row>
    <row r="193" spans="1:7" ht="28.5" hidden="1" customHeight="1">
      <c r="A193" s="13" t="s">
        <v>315</v>
      </c>
      <c r="B193" s="14">
        <v>4</v>
      </c>
      <c r="C193" s="15">
        <v>10</v>
      </c>
      <c r="D193" s="16" t="s">
        <v>189</v>
      </c>
      <c r="E193" s="17">
        <v>200</v>
      </c>
      <c r="F193" s="30">
        <f>F194</f>
        <v>0</v>
      </c>
      <c r="G193" s="12"/>
    </row>
    <row r="194" spans="1:7" ht="28.5" hidden="1" customHeight="1">
      <c r="A194" s="25" t="s">
        <v>21</v>
      </c>
      <c r="B194" s="14">
        <v>4</v>
      </c>
      <c r="C194" s="15">
        <v>10</v>
      </c>
      <c r="D194" s="16" t="s">
        <v>189</v>
      </c>
      <c r="E194" s="17">
        <v>240</v>
      </c>
      <c r="F194" s="30"/>
      <c r="G194" s="12"/>
    </row>
    <row r="195" spans="1:7" ht="80.099999999999994" hidden="1" customHeight="1">
      <c r="A195" s="25" t="s">
        <v>192</v>
      </c>
      <c r="B195" s="14">
        <v>4</v>
      </c>
      <c r="C195" s="15">
        <v>10</v>
      </c>
      <c r="D195" s="16" t="s">
        <v>190</v>
      </c>
      <c r="E195" s="17"/>
      <c r="F195" s="30">
        <f>F196</f>
        <v>0</v>
      </c>
      <c r="G195" s="12"/>
    </row>
    <row r="196" spans="1:7" ht="28.5" hidden="1" customHeight="1">
      <c r="A196" s="13" t="s">
        <v>315</v>
      </c>
      <c r="B196" s="14">
        <v>4</v>
      </c>
      <c r="C196" s="15">
        <v>10</v>
      </c>
      <c r="D196" s="16" t="s">
        <v>190</v>
      </c>
      <c r="E196" s="17">
        <v>200</v>
      </c>
      <c r="F196" s="30">
        <f>F197</f>
        <v>0</v>
      </c>
      <c r="G196" s="12"/>
    </row>
    <row r="197" spans="1:7" ht="28.5" hidden="1" customHeight="1">
      <c r="A197" s="25" t="s">
        <v>21</v>
      </c>
      <c r="B197" s="14">
        <v>4</v>
      </c>
      <c r="C197" s="15">
        <v>10</v>
      </c>
      <c r="D197" s="16" t="s">
        <v>190</v>
      </c>
      <c r="E197" s="17">
        <v>240</v>
      </c>
      <c r="F197" s="30"/>
      <c r="G197" s="12"/>
    </row>
    <row r="198" spans="1:7" ht="15.95" hidden="1" customHeight="1">
      <c r="A198" s="74" t="s">
        <v>94</v>
      </c>
      <c r="B198" s="20">
        <v>4</v>
      </c>
      <c r="C198" s="21">
        <v>12</v>
      </c>
      <c r="D198" s="22" t="s">
        <v>7</v>
      </c>
      <c r="E198" s="23" t="s">
        <v>7</v>
      </c>
      <c r="F198" s="30">
        <f>F199</f>
        <v>0</v>
      </c>
      <c r="G198" s="12"/>
    </row>
    <row r="199" spans="1:7" ht="15.95" hidden="1" customHeight="1">
      <c r="A199" s="13" t="s">
        <v>9</v>
      </c>
      <c r="B199" s="26">
        <v>4</v>
      </c>
      <c r="C199" s="27">
        <v>12</v>
      </c>
      <c r="D199" s="44" t="s">
        <v>10</v>
      </c>
      <c r="E199" s="17"/>
      <c r="F199" s="30">
        <f>F200</f>
        <v>0</v>
      </c>
      <c r="G199" s="12"/>
    </row>
    <row r="200" spans="1:7" ht="32.1" hidden="1" customHeight="1">
      <c r="A200" s="25" t="s">
        <v>95</v>
      </c>
      <c r="B200" s="14">
        <v>4</v>
      </c>
      <c r="C200" s="15">
        <v>12</v>
      </c>
      <c r="D200" s="16" t="s">
        <v>96</v>
      </c>
      <c r="E200" s="17"/>
      <c r="F200" s="30">
        <f>F201</f>
        <v>0</v>
      </c>
      <c r="G200" s="12"/>
    </row>
    <row r="201" spans="1:7" ht="32.1" hidden="1" customHeight="1">
      <c r="A201" s="13" t="s">
        <v>315</v>
      </c>
      <c r="B201" s="26">
        <v>4</v>
      </c>
      <c r="C201" s="27">
        <v>12</v>
      </c>
      <c r="D201" s="16" t="s">
        <v>96</v>
      </c>
      <c r="E201" s="29">
        <v>200</v>
      </c>
      <c r="F201" s="30">
        <f>F202</f>
        <v>0</v>
      </c>
      <c r="G201" s="12"/>
    </row>
    <row r="202" spans="1:7" ht="32.1" hidden="1" customHeight="1">
      <c r="A202" s="25" t="s">
        <v>21</v>
      </c>
      <c r="B202" s="14">
        <v>4</v>
      </c>
      <c r="C202" s="15">
        <v>12</v>
      </c>
      <c r="D202" s="16" t="s">
        <v>96</v>
      </c>
      <c r="E202" s="29">
        <v>240</v>
      </c>
      <c r="F202" s="30"/>
      <c r="G202" s="12"/>
    </row>
    <row r="203" spans="1:7" ht="15.95" customHeight="1">
      <c r="A203" s="19" t="s">
        <v>97</v>
      </c>
      <c r="B203" s="20">
        <v>5</v>
      </c>
      <c r="C203" s="21" t="s">
        <v>7</v>
      </c>
      <c r="D203" s="22" t="s">
        <v>7</v>
      </c>
      <c r="E203" s="23" t="s">
        <v>7</v>
      </c>
      <c r="F203" s="30">
        <f>F204+F231+F244</f>
        <v>1090</v>
      </c>
      <c r="G203" s="12"/>
    </row>
    <row r="204" spans="1:7" ht="15.95" hidden="1" customHeight="1">
      <c r="A204" s="6" t="s">
        <v>98</v>
      </c>
      <c r="B204" s="7">
        <v>5</v>
      </c>
      <c r="C204" s="8">
        <v>1</v>
      </c>
      <c r="D204" s="9" t="s">
        <v>7</v>
      </c>
      <c r="E204" s="10" t="s">
        <v>7</v>
      </c>
      <c r="F204" s="18">
        <f>F205+F209+F213</f>
        <v>0</v>
      </c>
      <c r="G204" s="12"/>
    </row>
    <row r="205" spans="1:7" ht="32.1" hidden="1" customHeight="1">
      <c r="A205" s="13" t="s">
        <v>99</v>
      </c>
      <c r="B205" s="14">
        <v>5</v>
      </c>
      <c r="C205" s="15">
        <v>1</v>
      </c>
      <c r="D205" s="16" t="s">
        <v>100</v>
      </c>
      <c r="E205" s="17"/>
      <c r="F205" s="18">
        <f>F206</f>
        <v>0</v>
      </c>
      <c r="G205" s="12"/>
    </row>
    <row r="206" spans="1:7" ht="32.1" hidden="1" customHeight="1">
      <c r="A206" s="13" t="s">
        <v>101</v>
      </c>
      <c r="B206" s="14">
        <v>5</v>
      </c>
      <c r="C206" s="15">
        <v>1</v>
      </c>
      <c r="D206" s="16" t="s">
        <v>102</v>
      </c>
      <c r="E206" s="17"/>
      <c r="F206" s="18">
        <f>F207</f>
        <v>0</v>
      </c>
      <c r="G206" s="12"/>
    </row>
    <row r="207" spans="1:7" ht="32.1" hidden="1" customHeight="1">
      <c r="A207" s="13" t="s">
        <v>313</v>
      </c>
      <c r="B207" s="14">
        <v>5</v>
      </c>
      <c r="C207" s="15">
        <v>1</v>
      </c>
      <c r="D207" s="16" t="s">
        <v>102</v>
      </c>
      <c r="E207" s="17">
        <v>400</v>
      </c>
      <c r="F207" s="18">
        <f>F208</f>
        <v>0</v>
      </c>
      <c r="G207" s="12"/>
    </row>
    <row r="208" spans="1:7" ht="18.75" hidden="1">
      <c r="A208" s="13" t="s">
        <v>70</v>
      </c>
      <c r="B208" s="14">
        <v>5</v>
      </c>
      <c r="C208" s="15">
        <v>1</v>
      </c>
      <c r="D208" s="16" t="s">
        <v>102</v>
      </c>
      <c r="E208" s="17">
        <v>410</v>
      </c>
      <c r="F208" s="18"/>
      <c r="G208" s="12"/>
    </row>
    <row r="209" spans="1:7" ht="32.1" hidden="1" customHeight="1">
      <c r="A209" s="13" t="s">
        <v>348</v>
      </c>
      <c r="B209" s="14">
        <v>5</v>
      </c>
      <c r="C209" s="15">
        <v>1</v>
      </c>
      <c r="D209" s="16" t="s">
        <v>103</v>
      </c>
      <c r="E209" s="17"/>
      <c r="F209" s="18">
        <f>F210</f>
        <v>0</v>
      </c>
      <c r="G209" s="12"/>
    </row>
    <row r="210" spans="1:7" ht="33" hidden="1" customHeight="1">
      <c r="A210" s="13" t="s">
        <v>350</v>
      </c>
      <c r="B210" s="14">
        <v>5</v>
      </c>
      <c r="C210" s="15">
        <v>1</v>
      </c>
      <c r="D210" s="16" t="s">
        <v>104</v>
      </c>
      <c r="E210" s="17"/>
      <c r="F210" s="18">
        <f>F211</f>
        <v>0</v>
      </c>
      <c r="G210" s="12"/>
    </row>
    <row r="211" spans="1:7" ht="15.95" hidden="1" customHeight="1">
      <c r="A211" s="25" t="s">
        <v>22</v>
      </c>
      <c r="B211" s="14">
        <v>5</v>
      </c>
      <c r="C211" s="15">
        <v>1</v>
      </c>
      <c r="D211" s="16" t="s">
        <v>104</v>
      </c>
      <c r="E211" s="17">
        <v>800</v>
      </c>
      <c r="F211" s="18">
        <f>F212</f>
        <v>0</v>
      </c>
      <c r="G211" s="12"/>
    </row>
    <row r="212" spans="1:7" ht="48" hidden="1" customHeight="1">
      <c r="A212" s="25" t="s">
        <v>73</v>
      </c>
      <c r="B212" s="14">
        <v>5</v>
      </c>
      <c r="C212" s="15">
        <v>1</v>
      </c>
      <c r="D212" s="16" t="s">
        <v>104</v>
      </c>
      <c r="E212" s="17">
        <v>810</v>
      </c>
      <c r="F212" s="18"/>
      <c r="G212" s="12"/>
    </row>
    <row r="213" spans="1:7" ht="15.95" hidden="1" customHeight="1">
      <c r="A213" s="13" t="s">
        <v>105</v>
      </c>
      <c r="B213" s="14">
        <v>5</v>
      </c>
      <c r="C213" s="15">
        <v>1</v>
      </c>
      <c r="D213" s="16" t="s">
        <v>10</v>
      </c>
      <c r="E213" s="17"/>
      <c r="F213" s="18">
        <f>F214+F221+F228</f>
        <v>0</v>
      </c>
      <c r="G213" s="12"/>
    </row>
    <row r="214" spans="1:7" ht="32.1" hidden="1" customHeight="1">
      <c r="A214" s="13" t="s">
        <v>106</v>
      </c>
      <c r="B214" s="14">
        <v>5</v>
      </c>
      <c r="C214" s="15">
        <v>1</v>
      </c>
      <c r="D214" s="16" t="s">
        <v>107</v>
      </c>
      <c r="E214" s="17"/>
      <c r="F214" s="18">
        <f>F215+F217+F219</f>
        <v>0</v>
      </c>
      <c r="G214" s="12"/>
    </row>
    <row r="215" spans="1:7" ht="32.1" hidden="1" customHeight="1">
      <c r="A215" s="13" t="s">
        <v>315</v>
      </c>
      <c r="B215" s="14">
        <v>5</v>
      </c>
      <c r="C215" s="15">
        <v>1</v>
      </c>
      <c r="D215" s="16" t="s">
        <v>107</v>
      </c>
      <c r="E215" s="17">
        <v>200</v>
      </c>
      <c r="F215" s="18">
        <f>F216</f>
        <v>0</v>
      </c>
      <c r="G215" s="12"/>
    </row>
    <row r="216" spans="1:7" ht="32.1" hidden="1" customHeight="1">
      <c r="A216" s="25" t="s">
        <v>21</v>
      </c>
      <c r="B216" s="14">
        <v>5</v>
      </c>
      <c r="C216" s="15">
        <v>1</v>
      </c>
      <c r="D216" s="16" t="s">
        <v>107</v>
      </c>
      <c r="E216" s="17">
        <v>240</v>
      </c>
      <c r="F216" s="18"/>
      <c r="G216" s="12"/>
    </row>
    <row r="217" spans="1:7" ht="32.1" hidden="1" customHeight="1">
      <c r="A217" s="31" t="s">
        <v>313</v>
      </c>
      <c r="B217" s="14">
        <v>5</v>
      </c>
      <c r="C217" s="15">
        <v>1</v>
      </c>
      <c r="D217" s="16" t="s">
        <v>107</v>
      </c>
      <c r="E217" s="17">
        <v>400</v>
      </c>
      <c r="F217" s="18">
        <f>F218</f>
        <v>0</v>
      </c>
      <c r="G217" s="12"/>
    </row>
    <row r="218" spans="1:7" ht="15.95" hidden="1" customHeight="1">
      <c r="A218" s="43" t="s">
        <v>70</v>
      </c>
      <c r="B218" s="14">
        <v>5</v>
      </c>
      <c r="C218" s="15">
        <v>1</v>
      </c>
      <c r="D218" s="16" t="s">
        <v>107</v>
      </c>
      <c r="E218" s="17">
        <v>410</v>
      </c>
      <c r="F218" s="18"/>
      <c r="G218" s="12"/>
    </row>
    <row r="219" spans="1:7" ht="15.95" hidden="1" customHeight="1">
      <c r="A219" s="25" t="s">
        <v>22</v>
      </c>
      <c r="B219" s="14">
        <v>5</v>
      </c>
      <c r="C219" s="15">
        <v>1</v>
      </c>
      <c r="D219" s="16" t="s">
        <v>107</v>
      </c>
      <c r="E219" s="17">
        <v>800</v>
      </c>
      <c r="F219" s="18">
        <f>F220</f>
        <v>0</v>
      </c>
      <c r="G219" s="12"/>
    </row>
    <row r="220" spans="1:7" ht="48" hidden="1" customHeight="1">
      <c r="A220" s="25" t="s">
        <v>73</v>
      </c>
      <c r="B220" s="14">
        <v>5</v>
      </c>
      <c r="C220" s="15">
        <v>1</v>
      </c>
      <c r="D220" s="16" t="s">
        <v>107</v>
      </c>
      <c r="E220" s="17">
        <v>810</v>
      </c>
      <c r="F220" s="18"/>
      <c r="G220" s="12"/>
    </row>
    <row r="221" spans="1:7" ht="18.75" hidden="1">
      <c r="A221" s="25" t="s">
        <v>108</v>
      </c>
      <c r="B221" s="14">
        <v>5</v>
      </c>
      <c r="C221" s="15">
        <v>1</v>
      </c>
      <c r="D221" s="16" t="s">
        <v>109</v>
      </c>
      <c r="E221" s="17"/>
      <c r="F221" s="18">
        <f>F222+F224+F226</f>
        <v>0</v>
      </c>
      <c r="G221" s="12"/>
    </row>
    <row r="222" spans="1:7" ht="32.1" hidden="1" customHeight="1">
      <c r="A222" s="13" t="s">
        <v>315</v>
      </c>
      <c r="B222" s="14">
        <v>5</v>
      </c>
      <c r="C222" s="15">
        <v>1</v>
      </c>
      <c r="D222" s="16" t="s">
        <v>109</v>
      </c>
      <c r="E222" s="17">
        <v>200</v>
      </c>
      <c r="F222" s="18">
        <f>F223</f>
        <v>0</v>
      </c>
      <c r="G222" s="12"/>
    </row>
    <row r="223" spans="1:7" ht="32.1" hidden="1" customHeight="1">
      <c r="A223" s="25" t="s">
        <v>21</v>
      </c>
      <c r="B223" s="14">
        <v>5</v>
      </c>
      <c r="C223" s="15">
        <v>1</v>
      </c>
      <c r="D223" s="16" t="s">
        <v>109</v>
      </c>
      <c r="E223" s="17">
        <v>240</v>
      </c>
      <c r="F223" s="18"/>
      <c r="G223" s="12"/>
    </row>
    <row r="224" spans="1:7" ht="32.1" hidden="1" customHeight="1">
      <c r="A224" s="31" t="s">
        <v>313</v>
      </c>
      <c r="B224" s="14">
        <v>5</v>
      </c>
      <c r="C224" s="15">
        <v>1</v>
      </c>
      <c r="D224" s="16" t="s">
        <v>109</v>
      </c>
      <c r="E224" s="17">
        <v>400</v>
      </c>
      <c r="F224" s="18">
        <f>F225</f>
        <v>0</v>
      </c>
      <c r="G224" s="12"/>
    </row>
    <row r="225" spans="1:7" ht="15.95" hidden="1" customHeight="1">
      <c r="A225" s="43" t="s">
        <v>70</v>
      </c>
      <c r="B225" s="14">
        <v>5</v>
      </c>
      <c r="C225" s="15">
        <v>1</v>
      </c>
      <c r="D225" s="16" t="s">
        <v>109</v>
      </c>
      <c r="E225" s="17">
        <v>410</v>
      </c>
      <c r="F225" s="18"/>
      <c r="G225" s="12"/>
    </row>
    <row r="226" spans="1:7" ht="15.95" hidden="1" customHeight="1">
      <c r="A226" s="43" t="s">
        <v>22</v>
      </c>
      <c r="B226" s="27">
        <v>5</v>
      </c>
      <c r="C226" s="27">
        <v>1</v>
      </c>
      <c r="D226" s="44" t="s">
        <v>109</v>
      </c>
      <c r="E226" s="29">
        <v>800</v>
      </c>
      <c r="F226" s="30">
        <f>F227</f>
        <v>0</v>
      </c>
      <c r="G226" s="12"/>
    </row>
    <row r="227" spans="1:7" ht="19.5" hidden="1" customHeight="1">
      <c r="A227" s="43" t="s">
        <v>23</v>
      </c>
      <c r="B227" s="27">
        <v>5</v>
      </c>
      <c r="C227" s="27">
        <v>1</v>
      </c>
      <c r="D227" s="44" t="s">
        <v>109</v>
      </c>
      <c r="E227" s="29">
        <v>850</v>
      </c>
      <c r="F227" s="30"/>
      <c r="G227" s="12"/>
    </row>
    <row r="228" spans="1:7" ht="32.1" hidden="1" customHeight="1">
      <c r="A228" s="43" t="s">
        <v>110</v>
      </c>
      <c r="B228" s="27">
        <v>5</v>
      </c>
      <c r="C228" s="27">
        <v>1</v>
      </c>
      <c r="D228" s="44" t="s">
        <v>111</v>
      </c>
      <c r="E228" s="29"/>
      <c r="F228" s="30">
        <f>F229</f>
        <v>0</v>
      </c>
      <c r="G228" s="12"/>
    </row>
    <row r="229" spans="1:7" ht="15.95" hidden="1" customHeight="1">
      <c r="A229" s="43" t="s">
        <v>22</v>
      </c>
      <c r="B229" s="27">
        <v>5</v>
      </c>
      <c r="C229" s="27">
        <v>1</v>
      </c>
      <c r="D229" s="44" t="s">
        <v>111</v>
      </c>
      <c r="E229" s="29">
        <v>800</v>
      </c>
      <c r="F229" s="30">
        <f>F230</f>
        <v>0</v>
      </c>
      <c r="G229" s="12"/>
    </row>
    <row r="230" spans="1:7" ht="48" hidden="1" customHeight="1">
      <c r="A230" s="25" t="s">
        <v>73</v>
      </c>
      <c r="B230" s="27">
        <v>5</v>
      </c>
      <c r="C230" s="27">
        <v>1</v>
      </c>
      <c r="D230" s="44" t="s">
        <v>111</v>
      </c>
      <c r="E230" s="29">
        <v>810</v>
      </c>
      <c r="F230" s="30"/>
      <c r="G230" s="12"/>
    </row>
    <row r="231" spans="1:7" ht="15.95" hidden="1" customHeight="1">
      <c r="A231" s="74" t="s">
        <v>112</v>
      </c>
      <c r="B231" s="21">
        <v>5</v>
      </c>
      <c r="C231" s="21">
        <v>2</v>
      </c>
      <c r="D231" s="75"/>
      <c r="E231" s="23" t="s">
        <v>7</v>
      </c>
      <c r="F231" s="30">
        <f>F232+F240</f>
        <v>0</v>
      </c>
      <c r="G231" s="12"/>
    </row>
    <row r="232" spans="1:7" ht="32.1" hidden="1" customHeight="1">
      <c r="A232" s="273" t="s">
        <v>376</v>
      </c>
      <c r="B232" s="27">
        <v>5</v>
      </c>
      <c r="C232" s="27">
        <v>2</v>
      </c>
      <c r="D232" s="44" t="s">
        <v>113</v>
      </c>
      <c r="E232" s="29"/>
      <c r="F232" s="30">
        <f>F233</f>
        <v>0</v>
      </c>
      <c r="G232" s="12"/>
    </row>
    <row r="233" spans="1:7" ht="48" hidden="1" customHeight="1">
      <c r="A233" s="273" t="s">
        <v>360</v>
      </c>
      <c r="B233" s="27">
        <v>5</v>
      </c>
      <c r="C233" s="27">
        <v>2</v>
      </c>
      <c r="D233" s="44" t="s">
        <v>114</v>
      </c>
      <c r="E233" s="29"/>
      <c r="F233" s="30">
        <f>F234+F236+F238</f>
        <v>0</v>
      </c>
      <c r="G233" s="12"/>
    </row>
    <row r="234" spans="1:7" ht="32.1" hidden="1" customHeight="1">
      <c r="A234" s="13" t="s">
        <v>315</v>
      </c>
      <c r="B234" s="27">
        <v>5</v>
      </c>
      <c r="C234" s="27">
        <v>2</v>
      </c>
      <c r="D234" s="44" t="s">
        <v>114</v>
      </c>
      <c r="E234" s="29">
        <v>200</v>
      </c>
      <c r="F234" s="30">
        <f>F235</f>
        <v>0</v>
      </c>
      <c r="G234" s="12"/>
    </row>
    <row r="235" spans="1:7" ht="32.1" hidden="1" customHeight="1">
      <c r="A235" s="25" t="s">
        <v>21</v>
      </c>
      <c r="B235" s="27">
        <v>5</v>
      </c>
      <c r="C235" s="27">
        <v>2</v>
      </c>
      <c r="D235" s="44" t="s">
        <v>114</v>
      </c>
      <c r="E235" s="29">
        <v>240</v>
      </c>
      <c r="F235" s="30"/>
      <c r="G235" s="12"/>
    </row>
    <row r="236" spans="1:7" ht="32.1" hidden="1" customHeight="1">
      <c r="A236" s="13" t="s">
        <v>313</v>
      </c>
      <c r="B236" s="27">
        <v>5</v>
      </c>
      <c r="C236" s="27">
        <v>2</v>
      </c>
      <c r="D236" s="44" t="s">
        <v>114</v>
      </c>
      <c r="E236" s="29">
        <v>400</v>
      </c>
      <c r="F236" s="30">
        <f>F237</f>
        <v>0</v>
      </c>
      <c r="G236" s="12"/>
    </row>
    <row r="237" spans="1:7" ht="15.95" hidden="1" customHeight="1">
      <c r="A237" s="13" t="s">
        <v>70</v>
      </c>
      <c r="B237" s="27">
        <v>5</v>
      </c>
      <c r="C237" s="27">
        <v>2</v>
      </c>
      <c r="D237" s="44" t="s">
        <v>114</v>
      </c>
      <c r="E237" s="29">
        <v>410</v>
      </c>
      <c r="F237" s="30"/>
      <c r="G237" s="12"/>
    </row>
    <row r="238" spans="1:7" ht="15.95" hidden="1" customHeight="1">
      <c r="A238" s="25" t="s">
        <v>22</v>
      </c>
      <c r="B238" s="27">
        <v>5</v>
      </c>
      <c r="C238" s="27">
        <v>2</v>
      </c>
      <c r="D238" s="44" t="s">
        <v>114</v>
      </c>
      <c r="E238" s="29">
        <v>800</v>
      </c>
      <c r="F238" s="30">
        <f>F239</f>
        <v>0</v>
      </c>
      <c r="G238" s="12"/>
    </row>
    <row r="239" spans="1:7" ht="48" hidden="1" customHeight="1">
      <c r="A239" s="25" t="s">
        <v>73</v>
      </c>
      <c r="B239" s="27">
        <v>5</v>
      </c>
      <c r="C239" s="27">
        <v>2</v>
      </c>
      <c r="D239" s="44" t="s">
        <v>114</v>
      </c>
      <c r="E239" s="29">
        <v>810</v>
      </c>
      <c r="F239" s="30"/>
      <c r="G239" s="12"/>
    </row>
    <row r="240" spans="1:7" ht="15.95" hidden="1" customHeight="1">
      <c r="A240" s="43" t="s">
        <v>9</v>
      </c>
      <c r="B240" s="27">
        <v>5</v>
      </c>
      <c r="C240" s="27">
        <v>2</v>
      </c>
      <c r="D240" s="44" t="s">
        <v>10</v>
      </c>
      <c r="E240" s="29"/>
      <c r="F240" s="30">
        <f>F241</f>
        <v>0</v>
      </c>
      <c r="G240" s="12"/>
    </row>
    <row r="241" spans="1:7" ht="32.25" hidden="1" customHeight="1">
      <c r="A241" s="266" t="s">
        <v>352</v>
      </c>
      <c r="B241" s="267">
        <v>5</v>
      </c>
      <c r="C241" s="267">
        <v>2</v>
      </c>
      <c r="D241" s="268" t="s">
        <v>353</v>
      </c>
      <c r="E241" s="269"/>
      <c r="F241" s="30">
        <f>F242</f>
        <v>0</v>
      </c>
      <c r="G241" s="12"/>
    </row>
    <row r="242" spans="1:7" ht="30" hidden="1" customHeight="1">
      <c r="A242" s="266" t="s">
        <v>315</v>
      </c>
      <c r="B242" s="267">
        <v>5</v>
      </c>
      <c r="C242" s="267">
        <v>2</v>
      </c>
      <c r="D242" s="268" t="s">
        <v>353</v>
      </c>
      <c r="E242" s="269">
        <v>200</v>
      </c>
      <c r="F242" s="30">
        <f>F243</f>
        <v>0</v>
      </c>
      <c r="G242" s="12"/>
    </row>
    <row r="243" spans="1:7" ht="30" hidden="1" customHeight="1">
      <c r="A243" s="266" t="s">
        <v>21</v>
      </c>
      <c r="B243" s="267">
        <v>5</v>
      </c>
      <c r="C243" s="267">
        <v>2</v>
      </c>
      <c r="D243" s="268" t="s">
        <v>353</v>
      </c>
      <c r="E243" s="269">
        <v>240</v>
      </c>
      <c r="F243" s="30"/>
      <c r="G243" s="12"/>
    </row>
    <row r="244" spans="1:7" ht="15.95" customHeight="1">
      <c r="A244" s="19" t="s">
        <v>119</v>
      </c>
      <c r="B244" s="7">
        <v>5</v>
      </c>
      <c r="C244" s="8">
        <v>3</v>
      </c>
      <c r="D244" s="9"/>
      <c r="E244" s="10"/>
      <c r="F244" s="11">
        <f>F245+F272</f>
        <v>1090</v>
      </c>
      <c r="G244" s="12"/>
    </row>
    <row r="245" spans="1:7" ht="32.1" customHeight="1">
      <c r="A245" s="270" t="s">
        <v>425</v>
      </c>
      <c r="B245" s="14">
        <v>5</v>
      </c>
      <c r="C245" s="15">
        <v>3</v>
      </c>
      <c r="D245" s="16" t="s">
        <v>120</v>
      </c>
      <c r="E245" s="17" t="s">
        <v>7</v>
      </c>
      <c r="F245" s="18">
        <f>F246+F254+F260+F266</f>
        <v>1090</v>
      </c>
      <c r="G245" s="12"/>
    </row>
    <row r="246" spans="1:7" ht="37.5" customHeight="1">
      <c r="A246" s="270" t="s">
        <v>426</v>
      </c>
      <c r="B246" s="14">
        <v>5</v>
      </c>
      <c r="C246" s="15">
        <v>3</v>
      </c>
      <c r="D246" s="16" t="s">
        <v>121</v>
      </c>
      <c r="E246" s="17"/>
      <c r="F246" s="18">
        <f>F247</f>
        <v>950</v>
      </c>
      <c r="G246" s="12"/>
    </row>
    <row r="247" spans="1:7" ht="48" customHeight="1">
      <c r="A247" s="270" t="s">
        <v>427</v>
      </c>
      <c r="B247" s="14">
        <v>5</v>
      </c>
      <c r="C247" s="15">
        <v>3</v>
      </c>
      <c r="D247" s="16" t="s">
        <v>122</v>
      </c>
      <c r="E247" s="17"/>
      <c r="F247" s="18">
        <f>F248+F250+F252</f>
        <v>950</v>
      </c>
      <c r="G247" s="12"/>
    </row>
    <row r="248" spans="1:7" ht="32.1" customHeight="1">
      <c r="A248" s="13" t="s">
        <v>315</v>
      </c>
      <c r="B248" s="14">
        <v>5</v>
      </c>
      <c r="C248" s="15">
        <v>3</v>
      </c>
      <c r="D248" s="16" t="s">
        <v>122</v>
      </c>
      <c r="E248" s="17">
        <v>200</v>
      </c>
      <c r="F248" s="18">
        <f>F249</f>
        <v>950</v>
      </c>
      <c r="G248" s="12"/>
    </row>
    <row r="249" spans="1:7" ht="32.1" customHeight="1">
      <c r="A249" s="13" t="s">
        <v>21</v>
      </c>
      <c r="B249" s="14">
        <v>5</v>
      </c>
      <c r="C249" s="15">
        <v>3</v>
      </c>
      <c r="D249" s="16" t="s">
        <v>122</v>
      </c>
      <c r="E249" s="17">
        <v>240</v>
      </c>
      <c r="F249" s="18">
        <v>950</v>
      </c>
      <c r="G249" s="12"/>
    </row>
    <row r="250" spans="1:7" ht="32.1" hidden="1" customHeight="1">
      <c r="A250" s="13" t="s">
        <v>313</v>
      </c>
      <c r="B250" s="14">
        <v>5</v>
      </c>
      <c r="C250" s="15">
        <v>3</v>
      </c>
      <c r="D250" s="16" t="s">
        <v>122</v>
      </c>
      <c r="E250" s="17">
        <v>400</v>
      </c>
      <c r="F250" s="18">
        <f>F251</f>
        <v>0</v>
      </c>
      <c r="G250" s="12"/>
    </row>
    <row r="251" spans="1:7" ht="15.95" hidden="1" customHeight="1">
      <c r="A251" s="13" t="s">
        <v>70</v>
      </c>
      <c r="B251" s="14">
        <v>5</v>
      </c>
      <c r="C251" s="15">
        <v>3</v>
      </c>
      <c r="D251" s="16" t="s">
        <v>122</v>
      </c>
      <c r="E251" s="17">
        <v>410</v>
      </c>
      <c r="F251" s="18"/>
      <c r="G251" s="12"/>
    </row>
    <row r="252" spans="1:7" ht="15.95" hidden="1" customHeight="1">
      <c r="A252" s="13" t="s">
        <v>22</v>
      </c>
      <c r="B252" s="14">
        <v>5</v>
      </c>
      <c r="C252" s="15">
        <v>3</v>
      </c>
      <c r="D252" s="16" t="s">
        <v>122</v>
      </c>
      <c r="E252" s="17">
        <v>800</v>
      </c>
      <c r="F252" s="18">
        <f>F253</f>
        <v>0</v>
      </c>
      <c r="G252" s="12"/>
    </row>
    <row r="253" spans="1:7" ht="48" hidden="1" customHeight="1">
      <c r="A253" s="25" t="s">
        <v>73</v>
      </c>
      <c r="B253" s="14">
        <v>5</v>
      </c>
      <c r="C253" s="15">
        <v>3</v>
      </c>
      <c r="D253" s="16" t="s">
        <v>122</v>
      </c>
      <c r="E253" s="17">
        <v>810</v>
      </c>
      <c r="F253" s="18"/>
      <c r="G253" s="12"/>
    </row>
    <row r="254" spans="1:7" ht="36" customHeight="1">
      <c r="A254" s="270" t="s">
        <v>428</v>
      </c>
      <c r="B254" s="14">
        <v>5</v>
      </c>
      <c r="C254" s="15">
        <v>3</v>
      </c>
      <c r="D254" s="16" t="s">
        <v>123</v>
      </c>
      <c r="E254" s="17"/>
      <c r="F254" s="18">
        <f>F255</f>
        <v>15</v>
      </c>
      <c r="G254" s="12"/>
    </row>
    <row r="255" spans="1:7" ht="48" customHeight="1">
      <c r="A255" s="270" t="s">
        <v>429</v>
      </c>
      <c r="B255" s="14">
        <v>5</v>
      </c>
      <c r="C255" s="15">
        <v>3</v>
      </c>
      <c r="D255" s="16" t="s">
        <v>124</v>
      </c>
      <c r="E255" s="17"/>
      <c r="F255" s="18">
        <f>F256+F258</f>
        <v>15</v>
      </c>
      <c r="G255" s="12"/>
    </row>
    <row r="256" spans="1:7" ht="32.1" customHeight="1">
      <c r="A256" s="13" t="s">
        <v>315</v>
      </c>
      <c r="B256" s="14">
        <v>5</v>
      </c>
      <c r="C256" s="15">
        <v>3</v>
      </c>
      <c r="D256" s="16" t="s">
        <v>124</v>
      </c>
      <c r="E256" s="17">
        <v>200</v>
      </c>
      <c r="F256" s="18">
        <f>F257</f>
        <v>15</v>
      </c>
      <c r="G256" s="12"/>
    </row>
    <row r="257" spans="1:7" ht="32.1" customHeight="1">
      <c r="A257" s="13" t="s">
        <v>21</v>
      </c>
      <c r="B257" s="14">
        <v>5</v>
      </c>
      <c r="C257" s="15">
        <v>3</v>
      </c>
      <c r="D257" s="16" t="s">
        <v>124</v>
      </c>
      <c r="E257" s="17">
        <v>240</v>
      </c>
      <c r="F257" s="18">
        <v>15</v>
      </c>
      <c r="G257" s="12"/>
    </row>
    <row r="258" spans="1:7" ht="15.95" hidden="1" customHeight="1">
      <c r="A258" s="13" t="s">
        <v>22</v>
      </c>
      <c r="B258" s="14">
        <v>5</v>
      </c>
      <c r="C258" s="15">
        <v>3</v>
      </c>
      <c r="D258" s="16" t="s">
        <v>124</v>
      </c>
      <c r="E258" s="17">
        <v>800</v>
      </c>
      <c r="F258" s="18">
        <f>F259</f>
        <v>0</v>
      </c>
      <c r="G258" s="12"/>
    </row>
    <row r="259" spans="1:7" ht="48" hidden="1" customHeight="1">
      <c r="A259" s="25" t="s">
        <v>73</v>
      </c>
      <c r="B259" s="14">
        <v>5</v>
      </c>
      <c r="C259" s="15">
        <v>3</v>
      </c>
      <c r="D259" s="16" t="s">
        <v>124</v>
      </c>
      <c r="E259" s="17">
        <v>810</v>
      </c>
      <c r="F259" s="18"/>
      <c r="G259" s="12"/>
    </row>
    <row r="260" spans="1:7" ht="48" customHeight="1">
      <c r="A260" s="270" t="s">
        <v>430</v>
      </c>
      <c r="B260" s="14">
        <v>5</v>
      </c>
      <c r="C260" s="15">
        <v>3</v>
      </c>
      <c r="D260" s="16" t="s">
        <v>125</v>
      </c>
      <c r="E260" s="17"/>
      <c r="F260" s="18">
        <f>F261</f>
        <v>10</v>
      </c>
      <c r="G260" s="12"/>
    </row>
    <row r="261" spans="1:7" ht="46.5" customHeight="1">
      <c r="A261" s="270" t="s">
        <v>431</v>
      </c>
      <c r="B261" s="14">
        <v>5</v>
      </c>
      <c r="C261" s="15">
        <v>3</v>
      </c>
      <c r="D261" s="16" t="s">
        <v>126</v>
      </c>
      <c r="E261" s="17"/>
      <c r="F261" s="18">
        <f>F262+F264</f>
        <v>10</v>
      </c>
      <c r="G261" s="12"/>
    </row>
    <row r="262" spans="1:7" ht="32.1" customHeight="1">
      <c r="A262" s="13" t="s">
        <v>315</v>
      </c>
      <c r="B262" s="14">
        <v>5</v>
      </c>
      <c r="C262" s="15">
        <v>3</v>
      </c>
      <c r="D262" s="16" t="s">
        <v>126</v>
      </c>
      <c r="E262" s="17">
        <v>200</v>
      </c>
      <c r="F262" s="18">
        <f>F263</f>
        <v>10</v>
      </c>
      <c r="G262" s="12"/>
    </row>
    <row r="263" spans="1:7" ht="32.1" customHeight="1">
      <c r="A263" s="13" t="s">
        <v>21</v>
      </c>
      <c r="B263" s="14">
        <v>5</v>
      </c>
      <c r="C263" s="15">
        <v>3</v>
      </c>
      <c r="D263" s="16" t="s">
        <v>126</v>
      </c>
      <c r="E263" s="17">
        <v>240</v>
      </c>
      <c r="F263" s="18">
        <v>10</v>
      </c>
      <c r="G263" s="12"/>
    </row>
    <row r="264" spans="1:7" ht="15.95" hidden="1" customHeight="1">
      <c r="A264" s="13" t="s">
        <v>22</v>
      </c>
      <c r="B264" s="14">
        <v>5</v>
      </c>
      <c r="C264" s="15">
        <v>3</v>
      </c>
      <c r="D264" s="16" t="s">
        <v>126</v>
      </c>
      <c r="E264" s="17">
        <v>800</v>
      </c>
      <c r="F264" s="18">
        <f>F265</f>
        <v>0</v>
      </c>
      <c r="G264" s="12"/>
    </row>
    <row r="265" spans="1:7" ht="48" hidden="1" customHeight="1">
      <c r="A265" s="25" t="s">
        <v>73</v>
      </c>
      <c r="B265" s="14">
        <v>5</v>
      </c>
      <c r="C265" s="15">
        <v>3</v>
      </c>
      <c r="D265" s="16" t="s">
        <v>126</v>
      </c>
      <c r="E265" s="17">
        <v>810</v>
      </c>
      <c r="F265" s="18"/>
      <c r="G265" s="12"/>
    </row>
    <row r="266" spans="1:7" ht="48" customHeight="1">
      <c r="A266" s="270" t="s">
        <v>432</v>
      </c>
      <c r="B266" s="14">
        <v>5</v>
      </c>
      <c r="C266" s="15">
        <v>3</v>
      </c>
      <c r="D266" s="16" t="s">
        <v>127</v>
      </c>
      <c r="E266" s="17"/>
      <c r="F266" s="18">
        <f>F267</f>
        <v>115</v>
      </c>
      <c r="G266" s="12"/>
    </row>
    <row r="267" spans="1:7" ht="63.95" customHeight="1">
      <c r="A267" s="270" t="s">
        <v>473</v>
      </c>
      <c r="B267" s="14">
        <v>5</v>
      </c>
      <c r="C267" s="15">
        <v>3</v>
      </c>
      <c r="D267" s="16" t="s">
        <v>128</v>
      </c>
      <c r="E267" s="17"/>
      <c r="F267" s="18">
        <f>F268+F270</f>
        <v>115</v>
      </c>
      <c r="G267" s="12"/>
    </row>
    <row r="268" spans="1:7" ht="32.1" customHeight="1">
      <c r="A268" s="13" t="s">
        <v>315</v>
      </c>
      <c r="B268" s="14">
        <v>5</v>
      </c>
      <c r="C268" s="15">
        <v>3</v>
      </c>
      <c r="D268" s="16" t="s">
        <v>128</v>
      </c>
      <c r="E268" s="17">
        <v>200</v>
      </c>
      <c r="F268" s="18">
        <f>F269</f>
        <v>115</v>
      </c>
      <c r="G268" s="12"/>
    </row>
    <row r="269" spans="1:7" ht="32.1" customHeight="1">
      <c r="A269" s="13" t="s">
        <v>21</v>
      </c>
      <c r="B269" s="14">
        <v>5</v>
      </c>
      <c r="C269" s="15">
        <v>3</v>
      </c>
      <c r="D269" s="16" t="s">
        <v>128</v>
      </c>
      <c r="E269" s="17">
        <v>240</v>
      </c>
      <c r="F269" s="18">
        <v>115</v>
      </c>
      <c r="G269" s="12"/>
    </row>
    <row r="270" spans="1:7" ht="15.95" hidden="1" customHeight="1">
      <c r="A270" s="13" t="s">
        <v>22</v>
      </c>
      <c r="B270" s="14">
        <v>5</v>
      </c>
      <c r="C270" s="15">
        <v>3</v>
      </c>
      <c r="D270" s="16" t="s">
        <v>128</v>
      </c>
      <c r="E270" s="17">
        <v>800</v>
      </c>
      <c r="F270" s="18">
        <f>F271</f>
        <v>0</v>
      </c>
      <c r="G270" s="12"/>
    </row>
    <row r="271" spans="1:7" ht="48" hidden="1" customHeight="1">
      <c r="A271" s="25" t="s">
        <v>73</v>
      </c>
      <c r="B271" s="14">
        <v>5</v>
      </c>
      <c r="C271" s="15">
        <v>3</v>
      </c>
      <c r="D271" s="16" t="s">
        <v>128</v>
      </c>
      <c r="E271" s="17">
        <v>810</v>
      </c>
      <c r="F271" s="18"/>
      <c r="G271" s="12"/>
    </row>
    <row r="272" spans="1:7" ht="15.95" hidden="1" customHeight="1">
      <c r="A272" s="13" t="s">
        <v>9</v>
      </c>
      <c r="B272" s="14">
        <v>5</v>
      </c>
      <c r="C272" s="15">
        <v>3</v>
      </c>
      <c r="D272" s="16" t="s">
        <v>10</v>
      </c>
      <c r="E272" s="17" t="s">
        <v>7</v>
      </c>
      <c r="F272" s="18">
        <f>F273+F280+F285+F290</f>
        <v>0</v>
      </c>
      <c r="G272" s="12"/>
    </row>
    <row r="273" spans="1:7" ht="15.95" hidden="1" customHeight="1">
      <c r="A273" s="13" t="s">
        <v>129</v>
      </c>
      <c r="B273" s="14">
        <v>5</v>
      </c>
      <c r="C273" s="15">
        <v>3</v>
      </c>
      <c r="D273" s="16" t="s">
        <v>130</v>
      </c>
      <c r="E273" s="17"/>
      <c r="F273" s="18">
        <f>F274+F276+F278</f>
        <v>0</v>
      </c>
      <c r="G273" s="12"/>
    </row>
    <row r="274" spans="1:7" ht="32.1" hidden="1" customHeight="1">
      <c r="A274" s="13" t="s">
        <v>315</v>
      </c>
      <c r="B274" s="14">
        <v>5</v>
      </c>
      <c r="C274" s="15">
        <v>3</v>
      </c>
      <c r="D274" s="16" t="s">
        <v>130</v>
      </c>
      <c r="E274" s="17">
        <v>200</v>
      </c>
      <c r="F274" s="18">
        <f>F275</f>
        <v>0</v>
      </c>
      <c r="G274" s="12"/>
    </row>
    <row r="275" spans="1:7" ht="32.1" hidden="1" customHeight="1">
      <c r="A275" s="13" t="s">
        <v>21</v>
      </c>
      <c r="B275" s="14">
        <v>5</v>
      </c>
      <c r="C275" s="15">
        <v>3</v>
      </c>
      <c r="D275" s="16" t="s">
        <v>130</v>
      </c>
      <c r="E275" s="17">
        <v>240</v>
      </c>
      <c r="F275" s="18"/>
      <c r="G275" s="12"/>
    </row>
    <row r="276" spans="1:7" ht="32.1" hidden="1" customHeight="1">
      <c r="A276" s="13" t="s">
        <v>313</v>
      </c>
      <c r="B276" s="14">
        <v>5</v>
      </c>
      <c r="C276" s="15">
        <v>3</v>
      </c>
      <c r="D276" s="16" t="s">
        <v>130</v>
      </c>
      <c r="E276" s="17">
        <v>400</v>
      </c>
      <c r="F276" s="18">
        <f>F277</f>
        <v>0</v>
      </c>
      <c r="G276" s="12"/>
    </row>
    <row r="277" spans="1:7" ht="15.95" hidden="1" customHeight="1">
      <c r="A277" s="13" t="s">
        <v>70</v>
      </c>
      <c r="B277" s="14">
        <v>5</v>
      </c>
      <c r="C277" s="15">
        <v>3</v>
      </c>
      <c r="D277" s="16" t="s">
        <v>130</v>
      </c>
      <c r="E277" s="17">
        <v>410</v>
      </c>
      <c r="F277" s="18"/>
      <c r="G277" s="12"/>
    </row>
    <row r="278" spans="1:7" ht="15.95" hidden="1" customHeight="1">
      <c r="A278" s="13" t="s">
        <v>22</v>
      </c>
      <c r="B278" s="14">
        <v>5</v>
      </c>
      <c r="C278" s="15">
        <v>3</v>
      </c>
      <c r="D278" s="16" t="s">
        <v>130</v>
      </c>
      <c r="E278" s="17">
        <v>800</v>
      </c>
      <c r="F278" s="18">
        <f>F279</f>
        <v>0</v>
      </c>
      <c r="G278" s="12"/>
    </row>
    <row r="279" spans="1:7" ht="48" hidden="1" customHeight="1">
      <c r="A279" s="25" t="s">
        <v>73</v>
      </c>
      <c r="B279" s="14">
        <v>5</v>
      </c>
      <c r="C279" s="15">
        <v>3</v>
      </c>
      <c r="D279" s="16" t="s">
        <v>130</v>
      </c>
      <c r="E279" s="17">
        <v>810</v>
      </c>
      <c r="F279" s="18"/>
      <c r="G279" s="12"/>
    </row>
    <row r="280" spans="1:7" ht="15.95" hidden="1" customHeight="1">
      <c r="A280" s="13" t="s">
        <v>131</v>
      </c>
      <c r="B280" s="14">
        <v>5</v>
      </c>
      <c r="C280" s="15">
        <v>3</v>
      </c>
      <c r="D280" s="16" t="s">
        <v>132</v>
      </c>
      <c r="E280" s="17"/>
      <c r="F280" s="18">
        <f>F281+F283</f>
        <v>0</v>
      </c>
      <c r="G280" s="12"/>
    </row>
    <row r="281" spans="1:7" ht="32.1" hidden="1" customHeight="1">
      <c r="A281" s="13" t="s">
        <v>315</v>
      </c>
      <c r="B281" s="14">
        <v>5</v>
      </c>
      <c r="C281" s="15">
        <v>3</v>
      </c>
      <c r="D281" s="16" t="s">
        <v>132</v>
      </c>
      <c r="E281" s="17">
        <v>200</v>
      </c>
      <c r="F281" s="18">
        <f>F282</f>
        <v>0</v>
      </c>
      <c r="G281" s="12"/>
    </row>
    <row r="282" spans="1:7" ht="32.1" hidden="1" customHeight="1">
      <c r="A282" s="13" t="s">
        <v>21</v>
      </c>
      <c r="B282" s="14">
        <v>5</v>
      </c>
      <c r="C282" s="15">
        <v>3</v>
      </c>
      <c r="D282" s="16" t="s">
        <v>132</v>
      </c>
      <c r="E282" s="17">
        <v>240</v>
      </c>
      <c r="F282" s="18"/>
      <c r="G282" s="12"/>
    </row>
    <row r="283" spans="1:7" ht="15.95" hidden="1" customHeight="1">
      <c r="A283" s="13" t="s">
        <v>22</v>
      </c>
      <c r="B283" s="14">
        <v>5</v>
      </c>
      <c r="C283" s="15">
        <v>3</v>
      </c>
      <c r="D283" s="16" t="s">
        <v>132</v>
      </c>
      <c r="E283" s="17">
        <v>800</v>
      </c>
      <c r="F283" s="18">
        <f>F284</f>
        <v>0</v>
      </c>
      <c r="G283" s="12"/>
    </row>
    <row r="284" spans="1:7" ht="48" hidden="1" customHeight="1">
      <c r="A284" s="25" t="s">
        <v>73</v>
      </c>
      <c r="B284" s="14">
        <v>5</v>
      </c>
      <c r="C284" s="15">
        <v>3</v>
      </c>
      <c r="D284" s="16" t="s">
        <v>132</v>
      </c>
      <c r="E284" s="17">
        <v>810</v>
      </c>
      <c r="F284" s="18"/>
      <c r="G284" s="12"/>
    </row>
    <row r="285" spans="1:7" ht="15.95" hidden="1" customHeight="1">
      <c r="A285" s="13" t="s">
        <v>133</v>
      </c>
      <c r="B285" s="14">
        <v>5</v>
      </c>
      <c r="C285" s="15">
        <v>3</v>
      </c>
      <c r="D285" s="16" t="s">
        <v>134</v>
      </c>
      <c r="E285" s="17"/>
      <c r="F285" s="18">
        <f>F286+F288</f>
        <v>0</v>
      </c>
      <c r="G285" s="12"/>
    </row>
    <row r="286" spans="1:7" ht="32.1" hidden="1" customHeight="1">
      <c r="A286" s="13" t="s">
        <v>315</v>
      </c>
      <c r="B286" s="14">
        <v>5</v>
      </c>
      <c r="C286" s="15">
        <v>3</v>
      </c>
      <c r="D286" s="16" t="s">
        <v>134</v>
      </c>
      <c r="E286" s="17">
        <v>200</v>
      </c>
      <c r="F286" s="18">
        <f>F287</f>
        <v>0</v>
      </c>
      <c r="G286" s="12"/>
    </row>
    <row r="287" spans="1:7" ht="32.1" hidden="1" customHeight="1">
      <c r="A287" s="13" t="s">
        <v>21</v>
      </c>
      <c r="B287" s="14">
        <v>5</v>
      </c>
      <c r="C287" s="15">
        <v>3</v>
      </c>
      <c r="D287" s="16" t="s">
        <v>134</v>
      </c>
      <c r="E287" s="17">
        <v>240</v>
      </c>
      <c r="F287" s="18"/>
      <c r="G287" s="12"/>
    </row>
    <row r="288" spans="1:7" ht="15.95" hidden="1" customHeight="1">
      <c r="A288" s="13" t="s">
        <v>22</v>
      </c>
      <c r="B288" s="14">
        <v>5</v>
      </c>
      <c r="C288" s="15">
        <v>3</v>
      </c>
      <c r="D288" s="16" t="s">
        <v>134</v>
      </c>
      <c r="E288" s="17">
        <v>800</v>
      </c>
      <c r="F288" s="18">
        <f>F289</f>
        <v>0</v>
      </c>
      <c r="G288" s="12"/>
    </row>
    <row r="289" spans="1:7" ht="48" hidden="1" customHeight="1">
      <c r="A289" s="25" t="s">
        <v>73</v>
      </c>
      <c r="B289" s="14">
        <v>5</v>
      </c>
      <c r="C289" s="15">
        <v>3</v>
      </c>
      <c r="D289" s="16" t="s">
        <v>134</v>
      </c>
      <c r="E289" s="17">
        <v>810</v>
      </c>
      <c r="F289" s="18"/>
      <c r="G289" s="12"/>
    </row>
    <row r="290" spans="1:7" ht="32.1" hidden="1" customHeight="1">
      <c r="A290" s="13" t="s">
        <v>135</v>
      </c>
      <c r="B290" s="14">
        <v>5</v>
      </c>
      <c r="C290" s="15">
        <v>3</v>
      </c>
      <c r="D290" s="16" t="s">
        <v>136</v>
      </c>
      <c r="E290" s="17"/>
      <c r="F290" s="18">
        <f>F291+F293</f>
        <v>0</v>
      </c>
      <c r="G290" s="12"/>
    </row>
    <row r="291" spans="1:7" ht="32.1" hidden="1" customHeight="1">
      <c r="A291" s="13" t="s">
        <v>315</v>
      </c>
      <c r="B291" s="14">
        <v>5</v>
      </c>
      <c r="C291" s="15">
        <v>3</v>
      </c>
      <c r="D291" s="16" t="s">
        <v>136</v>
      </c>
      <c r="E291" s="17">
        <v>200</v>
      </c>
      <c r="F291" s="18">
        <f>F292</f>
        <v>0</v>
      </c>
      <c r="G291" s="12"/>
    </row>
    <row r="292" spans="1:7" ht="32.1" hidden="1" customHeight="1">
      <c r="A292" s="13" t="s">
        <v>21</v>
      </c>
      <c r="B292" s="14">
        <v>5</v>
      </c>
      <c r="C292" s="15">
        <v>3</v>
      </c>
      <c r="D292" s="16" t="s">
        <v>136</v>
      </c>
      <c r="E292" s="17">
        <v>240</v>
      </c>
      <c r="F292" s="18"/>
      <c r="G292" s="12"/>
    </row>
    <row r="293" spans="1:7" ht="15.95" hidden="1" customHeight="1">
      <c r="A293" s="13" t="s">
        <v>22</v>
      </c>
      <c r="B293" s="14">
        <v>5</v>
      </c>
      <c r="C293" s="15">
        <v>3</v>
      </c>
      <c r="D293" s="16" t="s">
        <v>136</v>
      </c>
      <c r="E293" s="17">
        <v>800</v>
      </c>
      <c r="F293" s="18">
        <f>F294</f>
        <v>0</v>
      </c>
      <c r="G293" s="12"/>
    </row>
    <row r="294" spans="1:7" ht="48" hidden="1" customHeight="1">
      <c r="A294" s="25" t="s">
        <v>73</v>
      </c>
      <c r="B294" s="14">
        <v>5</v>
      </c>
      <c r="C294" s="15">
        <v>3</v>
      </c>
      <c r="D294" s="16" t="s">
        <v>136</v>
      </c>
      <c r="E294" s="17">
        <v>810</v>
      </c>
      <c r="F294" s="18"/>
      <c r="G294" s="12"/>
    </row>
    <row r="295" spans="1:7" ht="15.95" hidden="1" customHeight="1">
      <c r="A295" s="76" t="s">
        <v>137</v>
      </c>
      <c r="B295" s="77">
        <v>7</v>
      </c>
      <c r="C295" s="78">
        <v>7</v>
      </c>
      <c r="D295" s="16"/>
      <c r="E295" s="17"/>
      <c r="F295" s="18">
        <f>F296+F300</f>
        <v>0</v>
      </c>
      <c r="G295" s="12"/>
    </row>
    <row r="296" spans="1:7" ht="38.25" hidden="1" customHeight="1">
      <c r="A296" s="270" t="s">
        <v>354</v>
      </c>
      <c r="B296" s="79">
        <v>7</v>
      </c>
      <c r="C296" s="80">
        <v>7</v>
      </c>
      <c r="D296" s="16" t="s">
        <v>138</v>
      </c>
      <c r="E296" s="29"/>
      <c r="F296" s="30">
        <f>F297</f>
        <v>0</v>
      </c>
      <c r="G296" s="12"/>
    </row>
    <row r="297" spans="1:7" ht="32.1" hidden="1" customHeight="1">
      <c r="A297" s="271" t="s">
        <v>355</v>
      </c>
      <c r="B297" s="79">
        <v>7</v>
      </c>
      <c r="C297" s="80">
        <v>7</v>
      </c>
      <c r="D297" s="28" t="s">
        <v>139</v>
      </c>
      <c r="E297" s="29"/>
      <c r="F297" s="30">
        <f>F298</f>
        <v>0</v>
      </c>
      <c r="G297" s="12"/>
    </row>
    <row r="298" spans="1:7" ht="32.1" hidden="1" customHeight="1">
      <c r="A298" s="13" t="s">
        <v>315</v>
      </c>
      <c r="B298" s="79">
        <v>7</v>
      </c>
      <c r="C298" s="80">
        <v>7</v>
      </c>
      <c r="D298" s="28" t="s">
        <v>139</v>
      </c>
      <c r="E298" s="17">
        <v>200</v>
      </c>
      <c r="F298" s="30">
        <f>F299</f>
        <v>0</v>
      </c>
      <c r="G298" s="12"/>
    </row>
    <row r="299" spans="1:7" ht="32.1" hidden="1" customHeight="1">
      <c r="A299" s="81" t="s">
        <v>21</v>
      </c>
      <c r="B299" s="79">
        <v>7</v>
      </c>
      <c r="C299" s="80">
        <v>7</v>
      </c>
      <c r="D299" s="28" t="s">
        <v>139</v>
      </c>
      <c r="E299" s="17">
        <v>240</v>
      </c>
      <c r="F299" s="30"/>
      <c r="G299" s="12"/>
    </row>
    <row r="300" spans="1:7" ht="15.95" hidden="1" customHeight="1">
      <c r="A300" s="13" t="s">
        <v>9</v>
      </c>
      <c r="B300" s="79">
        <v>7</v>
      </c>
      <c r="C300" s="80">
        <v>7</v>
      </c>
      <c r="D300" s="16" t="s">
        <v>10</v>
      </c>
      <c r="E300" s="29"/>
      <c r="F300" s="30">
        <f>F301</f>
        <v>0</v>
      </c>
      <c r="G300" s="12"/>
    </row>
    <row r="301" spans="1:7" ht="32.1" hidden="1" customHeight="1">
      <c r="A301" s="25" t="s">
        <v>140</v>
      </c>
      <c r="B301" s="79">
        <v>7</v>
      </c>
      <c r="C301" s="80">
        <v>7</v>
      </c>
      <c r="D301" s="28" t="s">
        <v>141</v>
      </c>
      <c r="E301" s="29"/>
      <c r="F301" s="24">
        <f>F302</f>
        <v>0</v>
      </c>
      <c r="G301" s="12"/>
    </row>
    <row r="302" spans="1:7" ht="32.1" hidden="1" customHeight="1">
      <c r="A302" s="13" t="s">
        <v>315</v>
      </c>
      <c r="B302" s="79">
        <v>7</v>
      </c>
      <c r="C302" s="80">
        <v>7</v>
      </c>
      <c r="D302" s="28" t="s">
        <v>141</v>
      </c>
      <c r="E302" s="17">
        <v>200</v>
      </c>
      <c r="F302" s="30">
        <f>F303</f>
        <v>0</v>
      </c>
      <c r="G302" s="12"/>
    </row>
    <row r="303" spans="1:7" ht="32.1" hidden="1" customHeight="1">
      <c r="A303" s="81" t="s">
        <v>21</v>
      </c>
      <c r="B303" s="79">
        <v>7</v>
      </c>
      <c r="C303" s="80">
        <v>7</v>
      </c>
      <c r="D303" s="28" t="s">
        <v>141</v>
      </c>
      <c r="E303" s="17">
        <v>240</v>
      </c>
      <c r="F303" s="30"/>
      <c r="G303" s="12"/>
    </row>
    <row r="304" spans="1:7" ht="15.95" customHeight="1">
      <c r="A304" s="82" t="s">
        <v>142</v>
      </c>
      <c r="B304" s="77">
        <v>8</v>
      </c>
      <c r="C304" s="78" t="s">
        <v>7</v>
      </c>
      <c r="D304" s="83" t="s">
        <v>7</v>
      </c>
      <c r="E304" s="84" t="s">
        <v>7</v>
      </c>
      <c r="F304" s="85">
        <f>F305</f>
        <v>6278.68</v>
      </c>
      <c r="G304" s="12"/>
    </row>
    <row r="305" spans="1:7" ht="15.95" customHeight="1">
      <c r="A305" s="86" t="s">
        <v>143</v>
      </c>
      <c r="B305" s="87">
        <v>8</v>
      </c>
      <c r="C305" s="88">
        <v>1</v>
      </c>
      <c r="D305" s="89" t="s">
        <v>7</v>
      </c>
      <c r="E305" s="90" t="s">
        <v>7</v>
      </c>
      <c r="F305" s="91">
        <f>F306+F336</f>
        <v>6278.68</v>
      </c>
      <c r="G305" s="12"/>
    </row>
    <row r="306" spans="1:7" ht="32.1" customHeight="1">
      <c r="A306" s="272" t="s">
        <v>460</v>
      </c>
      <c r="B306" s="79">
        <v>8</v>
      </c>
      <c r="C306" s="80">
        <v>1</v>
      </c>
      <c r="D306" s="16" t="s">
        <v>144</v>
      </c>
      <c r="E306" s="92" t="s">
        <v>7</v>
      </c>
      <c r="F306" s="93">
        <f>F307+F310+F320+F323+F333</f>
        <v>6278.68</v>
      </c>
      <c r="G306" s="12"/>
    </row>
    <row r="307" spans="1:7" ht="66.75" hidden="1" customHeight="1">
      <c r="A307" s="272" t="s">
        <v>332</v>
      </c>
      <c r="B307" s="79">
        <v>8</v>
      </c>
      <c r="C307" s="80">
        <v>1</v>
      </c>
      <c r="D307" s="16" t="s">
        <v>145</v>
      </c>
      <c r="E307" s="92"/>
      <c r="F307" s="93">
        <f>F308</f>
        <v>0</v>
      </c>
      <c r="G307" s="12"/>
    </row>
    <row r="308" spans="1:7" ht="32.1" hidden="1" customHeight="1">
      <c r="A308" s="13" t="s">
        <v>315</v>
      </c>
      <c r="B308" s="94">
        <v>8</v>
      </c>
      <c r="C308" s="95">
        <v>1</v>
      </c>
      <c r="D308" s="16" t="s">
        <v>145</v>
      </c>
      <c r="E308" s="96">
        <v>200</v>
      </c>
      <c r="F308" s="97">
        <f>F309</f>
        <v>0</v>
      </c>
      <c r="G308" s="12"/>
    </row>
    <row r="309" spans="1:7" ht="32.1" hidden="1" customHeight="1">
      <c r="A309" s="98" t="s">
        <v>21</v>
      </c>
      <c r="B309" s="99">
        <v>8</v>
      </c>
      <c r="C309" s="100">
        <v>1</v>
      </c>
      <c r="D309" s="16" t="s">
        <v>145</v>
      </c>
      <c r="E309" s="101">
        <v>240</v>
      </c>
      <c r="F309" s="102">
        <v>0</v>
      </c>
      <c r="G309" s="12"/>
    </row>
    <row r="310" spans="1:7" ht="35.25" customHeight="1">
      <c r="A310" s="272" t="s">
        <v>474</v>
      </c>
      <c r="B310" s="79">
        <v>8</v>
      </c>
      <c r="C310" s="80">
        <v>1</v>
      </c>
      <c r="D310" s="16" t="s">
        <v>146</v>
      </c>
      <c r="E310" s="92"/>
      <c r="F310" s="93">
        <f>F311+F313+F315+F317</f>
        <v>4900.6000000000004</v>
      </c>
      <c r="G310" s="12"/>
    </row>
    <row r="311" spans="1:7" ht="63.95" customHeight="1">
      <c r="A311" s="43" t="s">
        <v>13</v>
      </c>
      <c r="B311" s="79">
        <v>8</v>
      </c>
      <c r="C311" s="80">
        <v>1</v>
      </c>
      <c r="D311" s="16" t="s">
        <v>146</v>
      </c>
      <c r="E311" s="92">
        <v>100</v>
      </c>
      <c r="F311" s="93">
        <f>F312</f>
        <v>4208</v>
      </c>
      <c r="G311" s="12"/>
    </row>
    <row r="312" spans="1:7" ht="18.75">
      <c r="A312" s="103" t="s">
        <v>147</v>
      </c>
      <c r="B312" s="79">
        <v>8</v>
      </c>
      <c r="C312" s="80">
        <v>1</v>
      </c>
      <c r="D312" s="16" t="s">
        <v>146</v>
      </c>
      <c r="E312" s="92">
        <v>110</v>
      </c>
      <c r="F312" s="93">
        <v>4208</v>
      </c>
      <c r="G312" s="12"/>
    </row>
    <row r="313" spans="1:7" ht="32.1" customHeight="1">
      <c r="A313" s="13" t="s">
        <v>315</v>
      </c>
      <c r="B313" s="94">
        <v>8</v>
      </c>
      <c r="C313" s="95">
        <v>1</v>
      </c>
      <c r="D313" s="16" t="s">
        <v>146</v>
      </c>
      <c r="E313" s="96">
        <v>200</v>
      </c>
      <c r="F313" s="97">
        <f>F314</f>
        <v>652.6</v>
      </c>
      <c r="G313" s="12"/>
    </row>
    <row r="314" spans="1:7" ht="32.1" customHeight="1">
      <c r="A314" s="98" t="s">
        <v>21</v>
      </c>
      <c r="B314" s="99">
        <v>8</v>
      </c>
      <c r="C314" s="100">
        <v>1</v>
      </c>
      <c r="D314" s="16" t="s">
        <v>146</v>
      </c>
      <c r="E314" s="101">
        <v>240</v>
      </c>
      <c r="F314" s="102">
        <v>652.6</v>
      </c>
      <c r="G314" s="12"/>
    </row>
    <row r="315" spans="1:7" ht="15.95" customHeight="1">
      <c r="A315" s="43" t="s">
        <v>22</v>
      </c>
      <c r="B315" s="79">
        <v>8</v>
      </c>
      <c r="C315" s="80">
        <v>1</v>
      </c>
      <c r="D315" s="16" t="s">
        <v>146</v>
      </c>
      <c r="E315" s="92">
        <v>800</v>
      </c>
      <c r="F315" s="93">
        <f>F316</f>
        <v>40</v>
      </c>
      <c r="G315" s="12"/>
    </row>
    <row r="316" spans="1:7" ht="15.95" customHeight="1">
      <c r="A316" s="43" t="s">
        <v>23</v>
      </c>
      <c r="B316" s="79">
        <v>8</v>
      </c>
      <c r="C316" s="80">
        <v>1</v>
      </c>
      <c r="D316" s="16" t="s">
        <v>146</v>
      </c>
      <c r="E316" s="92">
        <v>850</v>
      </c>
      <c r="F316" s="93">
        <v>40</v>
      </c>
      <c r="G316" s="12"/>
    </row>
    <row r="317" spans="1:7" ht="32.1" hidden="1" customHeight="1">
      <c r="A317" s="43" t="s">
        <v>148</v>
      </c>
      <c r="B317" s="79">
        <v>8</v>
      </c>
      <c r="C317" s="80">
        <v>1</v>
      </c>
      <c r="D317" s="16" t="s">
        <v>146</v>
      </c>
      <c r="E317" s="92">
        <v>600</v>
      </c>
      <c r="F317" s="93">
        <f>F318+F319</f>
        <v>0</v>
      </c>
      <c r="G317" s="12"/>
    </row>
    <row r="318" spans="1:7" ht="15.95" hidden="1" customHeight="1">
      <c r="A318" s="13" t="s">
        <v>149</v>
      </c>
      <c r="B318" s="79">
        <v>8</v>
      </c>
      <c r="C318" s="80">
        <v>1</v>
      </c>
      <c r="D318" s="16" t="s">
        <v>146</v>
      </c>
      <c r="E318" s="92">
        <v>610</v>
      </c>
      <c r="F318" s="93"/>
      <c r="G318" s="12"/>
    </row>
    <row r="319" spans="1:7" ht="15.95" hidden="1" customHeight="1">
      <c r="A319" s="13" t="s">
        <v>150</v>
      </c>
      <c r="B319" s="79">
        <v>8</v>
      </c>
      <c r="C319" s="80">
        <v>1</v>
      </c>
      <c r="D319" s="16" t="s">
        <v>146</v>
      </c>
      <c r="E319" s="92">
        <v>620</v>
      </c>
      <c r="F319" s="93"/>
      <c r="G319" s="12"/>
    </row>
    <row r="320" spans="1:7" ht="15.95" hidden="1" customHeight="1">
      <c r="A320" s="13" t="s">
        <v>151</v>
      </c>
      <c r="B320" s="79">
        <v>8</v>
      </c>
      <c r="C320" s="80">
        <v>1</v>
      </c>
      <c r="D320" s="16" t="s">
        <v>152</v>
      </c>
      <c r="E320" s="92"/>
      <c r="F320" s="93">
        <f>F321</f>
        <v>0</v>
      </c>
      <c r="G320" s="12"/>
    </row>
    <row r="321" spans="1:7" ht="15.95" hidden="1" customHeight="1">
      <c r="A321" s="13" t="s">
        <v>29</v>
      </c>
      <c r="B321" s="79">
        <v>8</v>
      </c>
      <c r="C321" s="80">
        <v>1</v>
      </c>
      <c r="D321" s="16" t="s">
        <v>152</v>
      </c>
      <c r="E321" s="92">
        <v>500</v>
      </c>
      <c r="F321" s="93">
        <f>F322</f>
        <v>0</v>
      </c>
      <c r="G321" s="12"/>
    </row>
    <row r="322" spans="1:7" ht="15.95" hidden="1" customHeight="1">
      <c r="A322" s="13" t="s">
        <v>30</v>
      </c>
      <c r="B322" s="94">
        <v>8</v>
      </c>
      <c r="C322" s="95">
        <v>1</v>
      </c>
      <c r="D322" s="16" t="s">
        <v>152</v>
      </c>
      <c r="E322" s="96">
        <v>540</v>
      </c>
      <c r="F322" s="97"/>
      <c r="G322" s="12"/>
    </row>
    <row r="323" spans="1:7" ht="63.95" customHeight="1">
      <c r="A323" s="13" t="s">
        <v>405</v>
      </c>
      <c r="B323" s="94">
        <v>8</v>
      </c>
      <c r="C323" s="95">
        <v>1</v>
      </c>
      <c r="D323" s="16" t="s">
        <v>153</v>
      </c>
      <c r="E323" s="96"/>
      <c r="F323" s="97">
        <f>F324+F326+F328+F330</f>
        <v>1364.3000000000002</v>
      </c>
      <c r="G323" s="12"/>
    </row>
    <row r="324" spans="1:7" ht="63.95" customHeight="1">
      <c r="A324" s="43" t="s">
        <v>13</v>
      </c>
      <c r="B324" s="94">
        <v>8</v>
      </c>
      <c r="C324" s="95">
        <v>1</v>
      </c>
      <c r="D324" s="16" t="s">
        <v>153</v>
      </c>
      <c r="E324" s="96">
        <v>100</v>
      </c>
      <c r="F324" s="97">
        <f>F325</f>
        <v>1364.3000000000002</v>
      </c>
      <c r="G324" s="12"/>
    </row>
    <row r="325" spans="1:7" ht="15.95" customHeight="1">
      <c r="A325" s="103" t="s">
        <v>147</v>
      </c>
      <c r="B325" s="94">
        <v>8</v>
      </c>
      <c r="C325" s="95">
        <v>1</v>
      </c>
      <c r="D325" s="16" t="s">
        <v>153</v>
      </c>
      <c r="E325" s="96">
        <v>110</v>
      </c>
      <c r="F325" s="97">
        <f>26.4+1337.9</f>
        <v>1364.3000000000002</v>
      </c>
      <c r="G325" s="12"/>
    </row>
    <row r="326" spans="1:7" ht="32.1" hidden="1" customHeight="1">
      <c r="A326" s="98" t="s">
        <v>93</v>
      </c>
      <c r="B326" s="94">
        <v>8</v>
      </c>
      <c r="C326" s="95">
        <v>1</v>
      </c>
      <c r="D326" s="16" t="s">
        <v>153</v>
      </c>
      <c r="E326" s="96">
        <v>200</v>
      </c>
      <c r="F326" s="97">
        <f>F327</f>
        <v>0</v>
      </c>
      <c r="G326" s="12"/>
    </row>
    <row r="327" spans="1:7" ht="32.1" hidden="1" customHeight="1">
      <c r="A327" s="98" t="s">
        <v>21</v>
      </c>
      <c r="B327" s="94">
        <v>8</v>
      </c>
      <c r="C327" s="95">
        <v>1</v>
      </c>
      <c r="D327" s="16" t="s">
        <v>153</v>
      </c>
      <c r="E327" s="96">
        <v>240</v>
      </c>
      <c r="F327" s="97"/>
      <c r="G327" s="12"/>
    </row>
    <row r="328" spans="1:7" ht="15.95" hidden="1" customHeight="1">
      <c r="A328" s="43" t="s">
        <v>22</v>
      </c>
      <c r="B328" s="94">
        <v>8</v>
      </c>
      <c r="C328" s="95">
        <v>1</v>
      </c>
      <c r="D328" s="16" t="s">
        <v>153</v>
      </c>
      <c r="E328" s="96">
        <v>800</v>
      </c>
      <c r="F328" s="97">
        <f>F329</f>
        <v>0</v>
      </c>
      <c r="G328" s="12"/>
    </row>
    <row r="329" spans="1:7" ht="15.95" hidden="1" customHeight="1">
      <c r="A329" s="43" t="s">
        <v>23</v>
      </c>
      <c r="B329" s="94">
        <v>8</v>
      </c>
      <c r="C329" s="95">
        <v>1</v>
      </c>
      <c r="D329" s="16" t="s">
        <v>153</v>
      </c>
      <c r="E329" s="96">
        <v>850</v>
      </c>
      <c r="F329" s="97"/>
      <c r="G329" s="12"/>
    </row>
    <row r="330" spans="1:7" ht="32.1" hidden="1" customHeight="1">
      <c r="A330" s="43" t="s">
        <v>148</v>
      </c>
      <c r="B330" s="79">
        <v>8</v>
      </c>
      <c r="C330" s="80">
        <v>1</v>
      </c>
      <c r="D330" s="16" t="s">
        <v>153</v>
      </c>
      <c r="E330" s="92">
        <v>600</v>
      </c>
      <c r="F330" s="93">
        <f>F331+F332</f>
        <v>0</v>
      </c>
      <c r="G330" s="12"/>
    </row>
    <row r="331" spans="1:7" ht="15.95" hidden="1" customHeight="1">
      <c r="A331" s="13" t="s">
        <v>149</v>
      </c>
      <c r="B331" s="79">
        <v>8</v>
      </c>
      <c r="C331" s="80">
        <v>1</v>
      </c>
      <c r="D331" s="16" t="s">
        <v>153</v>
      </c>
      <c r="E331" s="92">
        <v>610</v>
      </c>
      <c r="F331" s="93"/>
      <c r="G331" s="12"/>
    </row>
    <row r="332" spans="1:7" ht="15.95" hidden="1" customHeight="1">
      <c r="A332" s="13" t="s">
        <v>150</v>
      </c>
      <c r="B332" s="79">
        <v>8</v>
      </c>
      <c r="C332" s="80">
        <v>1</v>
      </c>
      <c r="D332" s="16" t="s">
        <v>153</v>
      </c>
      <c r="E332" s="92">
        <v>620</v>
      </c>
      <c r="F332" s="93"/>
      <c r="G332" s="12"/>
    </row>
    <row r="333" spans="1:7" ht="63.75" customHeight="1">
      <c r="A333" s="13" t="s">
        <v>331</v>
      </c>
      <c r="B333" s="79">
        <v>8</v>
      </c>
      <c r="C333" s="80">
        <v>1</v>
      </c>
      <c r="D333" s="16" t="s">
        <v>318</v>
      </c>
      <c r="E333" s="92"/>
      <c r="F333" s="93">
        <f>F334</f>
        <v>13.78</v>
      </c>
      <c r="G333" s="12"/>
    </row>
    <row r="334" spans="1:7" ht="60.75" customHeight="1">
      <c r="A334" s="43" t="s">
        <v>13</v>
      </c>
      <c r="B334" s="79">
        <v>8</v>
      </c>
      <c r="C334" s="80">
        <v>1</v>
      </c>
      <c r="D334" s="16" t="s">
        <v>318</v>
      </c>
      <c r="E334" s="92">
        <v>100</v>
      </c>
      <c r="F334" s="93">
        <f>F335</f>
        <v>13.78</v>
      </c>
      <c r="G334" s="12"/>
    </row>
    <row r="335" spans="1:7" ht="15.95" customHeight="1">
      <c r="A335" s="103" t="s">
        <v>147</v>
      </c>
      <c r="B335" s="79">
        <v>8</v>
      </c>
      <c r="C335" s="80">
        <v>1</v>
      </c>
      <c r="D335" s="16" t="s">
        <v>318</v>
      </c>
      <c r="E335" s="92">
        <v>110</v>
      </c>
      <c r="F335" s="93">
        <v>13.78</v>
      </c>
      <c r="G335" s="12"/>
    </row>
    <row r="336" spans="1:7" ht="15.95" hidden="1" customHeight="1">
      <c r="A336" s="46" t="s">
        <v>9</v>
      </c>
      <c r="B336" s="79">
        <v>8</v>
      </c>
      <c r="C336" s="80">
        <v>1</v>
      </c>
      <c r="D336" s="16" t="s">
        <v>10</v>
      </c>
      <c r="E336" s="92" t="s">
        <v>7</v>
      </c>
      <c r="F336" s="93">
        <f>F337+F340+F350+F353+F363</f>
        <v>0</v>
      </c>
      <c r="G336" s="12"/>
    </row>
    <row r="337" spans="1:7" ht="32.1" hidden="1" customHeight="1">
      <c r="A337" s="46" t="s">
        <v>154</v>
      </c>
      <c r="B337" s="79">
        <v>8</v>
      </c>
      <c r="C337" s="80">
        <v>1</v>
      </c>
      <c r="D337" s="16" t="s">
        <v>155</v>
      </c>
      <c r="E337" s="92"/>
      <c r="F337" s="93">
        <f>F338</f>
        <v>0</v>
      </c>
      <c r="G337" s="12"/>
    </row>
    <row r="338" spans="1:7" ht="32.1" hidden="1" customHeight="1">
      <c r="A338" s="13" t="s">
        <v>315</v>
      </c>
      <c r="B338" s="94">
        <v>8</v>
      </c>
      <c r="C338" s="95">
        <v>1</v>
      </c>
      <c r="D338" s="16" t="s">
        <v>155</v>
      </c>
      <c r="E338" s="96">
        <v>200</v>
      </c>
      <c r="F338" s="97">
        <f>F339</f>
        <v>0</v>
      </c>
      <c r="G338" s="12"/>
    </row>
    <row r="339" spans="1:7" ht="32.1" hidden="1" customHeight="1">
      <c r="A339" s="98" t="s">
        <v>21</v>
      </c>
      <c r="B339" s="99">
        <v>8</v>
      </c>
      <c r="C339" s="100">
        <v>1</v>
      </c>
      <c r="D339" s="16" t="s">
        <v>155</v>
      </c>
      <c r="E339" s="101">
        <v>240</v>
      </c>
      <c r="F339" s="102"/>
      <c r="G339" s="12"/>
    </row>
    <row r="340" spans="1:7" ht="32.1" hidden="1" customHeight="1">
      <c r="A340" s="46" t="s">
        <v>156</v>
      </c>
      <c r="B340" s="79">
        <v>8</v>
      </c>
      <c r="C340" s="80">
        <v>1</v>
      </c>
      <c r="D340" s="16" t="s">
        <v>157</v>
      </c>
      <c r="E340" s="92"/>
      <c r="F340" s="93">
        <f>F341+F343+F345+F347</f>
        <v>0</v>
      </c>
      <c r="G340" s="12"/>
    </row>
    <row r="341" spans="1:7" ht="63.95" hidden="1" customHeight="1">
      <c r="A341" s="43" t="s">
        <v>13</v>
      </c>
      <c r="B341" s="79">
        <v>8</v>
      </c>
      <c r="C341" s="80">
        <v>1</v>
      </c>
      <c r="D341" s="16" t="s">
        <v>157</v>
      </c>
      <c r="E341" s="92">
        <v>100</v>
      </c>
      <c r="F341" s="93">
        <f>F342</f>
        <v>0</v>
      </c>
      <c r="G341" s="12"/>
    </row>
    <row r="342" spans="1:7" ht="15.95" hidden="1" customHeight="1">
      <c r="A342" s="103" t="s">
        <v>147</v>
      </c>
      <c r="B342" s="79">
        <v>8</v>
      </c>
      <c r="C342" s="80">
        <v>1</v>
      </c>
      <c r="D342" s="16" t="s">
        <v>157</v>
      </c>
      <c r="E342" s="92">
        <v>110</v>
      </c>
      <c r="F342" s="93"/>
      <c r="G342" s="12"/>
    </row>
    <row r="343" spans="1:7" ht="32.1" hidden="1" customHeight="1">
      <c r="A343" s="13" t="s">
        <v>315</v>
      </c>
      <c r="B343" s="94">
        <v>8</v>
      </c>
      <c r="C343" s="95">
        <v>1</v>
      </c>
      <c r="D343" s="16" t="s">
        <v>157</v>
      </c>
      <c r="E343" s="96">
        <v>200</v>
      </c>
      <c r="F343" s="97">
        <f>F344</f>
        <v>0</v>
      </c>
      <c r="G343" s="12"/>
    </row>
    <row r="344" spans="1:7" ht="32.1" hidden="1" customHeight="1">
      <c r="A344" s="98" t="s">
        <v>21</v>
      </c>
      <c r="B344" s="99">
        <v>8</v>
      </c>
      <c r="C344" s="100">
        <v>1</v>
      </c>
      <c r="D344" s="16" t="s">
        <v>157</v>
      </c>
      <c r="E344" s="101">
        <v>240</v>
      </c>
      <c r="F344" s="102"/>
      <c r="G344" s="12"/>
    </row>
    <row r="345" spans="1:7" ht="15.95" hidden="1" customHeight="1">
      <c r="A345" s="43" t="s">
        <v>22</v>
      </c>
      <c r="B345" s="79">
        <v>8</v>
      </c>
      <c r="C345" s="80">
        <v>1</v>
      </c>
      <c r="D345" s="16" t="s">
        <v>157</v>
      </c>
      <c r="E345" s="92">
        <v>800</v>
      </c>
      <c r="F345" s="93">
        <f>F346</f>
        <v>0</v>
      </c>
      <c r="G345" s="12"/>
    </row>
    <row r="346" spans="1:7" ht="15.95" hidden="1" customHeight="1">
      <c r="A346" s="43" t="s">
        <v>23</v>
      </c>
      <c r="B346" s="79">
        <v>8</v>
      </c>
      <c r="C346" s="80">
        <v>1</v>
      </c>
      <c r="D346" s="16" t="s">
        <v>157</v>
      </c>
      <c r="E346" s="92">
        <v>850</v>
      </c>
      <c r="F346" s="93"/>
      <c r="G346" s="12"/>
    </row>
    <row r="347" spans="1:7" ht="32.1" hidden="1" customHeight="1">
      <c r="A347" s="43" t="s">
        <v>148</v>
      </c>
      <c r="B347" s="79">
        <v>8</v>
      </c>
      <c r="C347" s="80">
        <v>1</v>
      </c>
      <c r="D347" s="16" t="s">
        <v>157</v>
      </c>
      <c r="E347" s="92">
        <v>600</v>
      </c>
      <c r="F347" s="93">
        <f>F348+F349</f>
        <v>0</v>
      </c>
      <c r="G347" s="12"/>
    </row>
    <row r="348" spans="1:7" ht="15.95" hidden="1" customHeight="1">
      <c r="A348" s="13" t="s">
        <v>149</v>
      </c>
      <c r="B348" s="79">
        <v>8</v>
      </c>
      <c r="C348" s="80">
        <v>1</v>
      </c>
      <c r="D348" s="16" t="s">
        <v>157</v>
      </c>
      <c r="E348" s="92">
        <v>610</v>
      </c>
      <c r="F348" s="93"/>
      <c r="G348" s="12"/>
    </row>
    <row r="349" spans="1:7" ht="15.95" hidden="1" customHeight="1">
      <c r="A349" s="13" t="s">
        <v>150</v>
      </c>
      <c r="B349" s="79">
        <v>8</v>
      </c>
      <c r="C349" s="80">
        <v>1</v>
      </c>
      <c r="D349" s="16" t="s">
        <v>157</v>
      </c>
      <c r="E349" s="92">
        <v>620</v>
      </c>
      <c r="F349" s="93"/>
      <c r="G349" s="12"/>
    </row>
    <row r="350" spans="1:7" ht="15.95" hidden="1" customHeight="1">
      <c r="A350" s="43" t="s">
        <v>208</v>
      </c>
      <c r="B350" s="79">
        <v>8</v>
      </c>
      <c r="C350" s="80">
        <v>1</v>
      </c>
      <c r="D350" s="16" t="s">
        <v>28</v>
      </c>
      <c r="E350" s="92"/>
      <c r="F350" s="93">
        <f>F351</f>
        <v>0</v>
      </c>
      <c r="G350" s="12"/>
    </row>
    <row r="351" spans="1:7" ht="15.95" hidden="1" customHeight="1">
      <c r="A351" s="13" t="s">
        <v>29</v>
      </c>
      <c r="B351" s="79">
        <v>8</v>
      </c>
      <c r="C351" s="80">
        <v>1</v>
      </c>
      <c r="D351" s="16" t="s">
        <v>28</v>
      </c>
      <c r="E351" s="92">
        <v>500</v>
      </c>
      <c r="F351" s="93">
        <f>F352</f>
        <v>0</v>
      </c>
      <c r="G351" s="12"/>
    </row>
    <row r="352" spans="1:7" ht="15.95" hidden="1" customHeight="1">
      <c r="A352" s="13" t="s">
        <v>30</v>
      </c>
      <c r="B352" s="94">
        <v>8</v>
      </c>
      <c r="C352" s="95">
        <v>1</v>
      </c>
      <c r="D352" s="16" t="s">
        <v>28</v>
      </c>
      <c r="E352" s="96">
        <v>540</v>
      </c>
      <c r="F352" s="97"/>
      <c r="G352" s="12"/>
    </row>
    <row r="353" spans="1:7" ht="65.25" hidden="1" customHeight="1">
      <c r="A353" s="13" t="s">
        <v>336</v>
      </c>
      <c r="B353" s="94">
        <v>8</v>
      </c>
      <c r="C353" s="95">
        <v>1</v>
      </c>
      <c r="D353" s="16" t="s">
        <v>159</v>
      </c>
      <c r="E353" s="96"/>
      <c r="F353" s="97">
        <f>F354+F356+F358+F360</f>
        <v>0</v>
      </c>
      <c r="G353" s="12"/>
    </row>
    <row r="354" spans="1:7" ht="63.95" hidden="1" customHeight="1">
      <c r="A354" s="43" t="s">
        <v>13</v>
      </c>
      <c r="B354" s="94">
        <v>8</v>
      </c>
      <c r="C354" s="95">
        <v>1</v>
      </c>
      <c r="D354" s="16" t="s">
        <v>159</v>
      </c>
      <c r="E354" s="96">
        <v>100</v>
      </c>
      <c r="F354" s="97">
        <f>F355</f>
        <v>0</v>
      </c>
      <c r="G354" s="12"/>
    </row>
    <row r="355" spans="1:7" ht="15.95" hidden="1" customHeight="1">
      <c r="A355" s="103" t="s">
        <v>147</v>
      </c>
      <c r="B355" s="94">
        <v>8</v>
      </c>
      <c r="C355" s="95">
        <v>1</v>
      </c>
      <c r="D355" s="16" t="s">
        <v>159</v>
      </c>
      <c r="E355" s="96">
        <v>110</v>
      </c>
      <c r="F355" s="97"/>
      <c r="G355" s="12"/>
    </row>
    <row r="356" spans="1:7" ht="32.1" hidden="1" customHeight="1">
      <c r="A356" s="98" t="s">
        <v>93</v>
      </c>
      <c r="B356" s="94">
        <v>8</v>
      </c>
      <c r="C356" s="95">
        <v>1</v>
      </c>
      <c r="D356" s="16" t="s">
        <v>159</v>
      </c>
      <c r="E356" s="96">
        <v>200</v>
      </c>
      <c r="F356" s="97">
        <f>F357</f>
        <v>0</v>
      </c>
      <c r="G356" s="12"/>
    </row>
    <row r="357" spans="1:7" ht="32.1" hidden="1" customHeight="1">
      <c r="A357" s="98" t="s">
        <v>21</v>
      </c>
      <c r="B357" s="94">
        <v>8</v>
      </c>
      <c r="C357" s="95">
        <v>1</v>
      </c>
      <c r="D357" s="16" t="s">
        <v>159</v>
      </c>
      <c r="E357" s="96">
        <v>240</v>
      </c>
      <c r="F357" s="97"/>
      <c r="G357" s="12"/>
    </row>
    <row r="358" spans="1:7" ht="15.95" hidden="1" customHeight="1">
      <c r="A358" s="43" t="s">
        <v>22</v>
      </c>
      <c r="B358" s="94">
        <v>8</v>
      </c>
      <c r="C358" s="95">
        <v>1</v>
      </c>
      <c r="D358" s="16" t="s">
        <v>159</v>
      </c>
      <c r="E358" s="96">
        <v>800</v>
      </c>
      <c r="F358" s="97">
        <f>F359</f>
        <v>0</v>
      </c>
      <c r="G358" s="12"/>
    </row>
    <row r="359" spans="1:7" ht="15.95" hidden="1" customHeight="1">
      <c r="A359" s="43" t="s">
        <v>23</v>
      </c>
      <c r="B359" s="94">
        <v>8</v>
      </c>
      <c r="C359" s="95">
        <v>1</v>
      </c>
      <c r="D359" s="16" t="s">
        <v>159</v>
      </c>
      <c r="E359" s="96">
        <v>850</v>
      </c>
      <c r="F359" s="97"/>
      <c r="G359" s="12"/>
    </row>
    <row r="360" spans="1:7" ht="32.1" hidden="1" customHeight="1">
      <c r="A360" s="43" t="s">
        <v>148</v>
      </c>
      <c r="B360" s="79">
        <v>8</v>
      </c>
      <c r="C360" s="80">
        <v>1</v>
      </c>
      <c r="D360" s="16" t="s">
        <v>159</v>
      </c>
      <c r="E360" s="92">
        <v>600</v>
      </c>
      <c r="F360" s="93">
        <f>F361+F362</f>
        <v>0</v>
      </c>
      <c r="G360" s="12"/>
    </row>
    <row r="361" spans="1:7" ht="15.95" hidden="1" customHeight="1">
      <c r="A361" s="13" t="s">
        <v>149</v>
      </c>
      <c r="B361" s="79">
        <v>8</v>
      </c>
      <c r="C361" s="80">
        <v>1</v>
      </c>
      <c r="D361" s="16" t="s">
        <v>159</v>
      </c>
      <c r="E361" s="92">
        <v>610</v>
      </c>
      <c r="F361" s="93"/>
      <c r="G361" s="12"/>
    </row>
    <row r="362" spans="1:7" ht="15.95" hidden="1" customHeight="1">
      <c r="A362" s="13" t="s">
        <v>150</v>
      </c>
      <c r="B362" s="79">
        <v>8</v>
      </c>
      <c r="C362" s="80">
        <v>1</v>
      </c>
      <c r="D362" s="16" t="s">
        <v>159</v>
      </c>
      <c r="E362" s="92">
        <v>620</v>
      </c>
      <c r="F362" s="93"/>
      <c r="G362" s="12"/>
    </row>
    <row r="363" spans="1:7" ht="65.25" hidden="1" customHeight="1">
      <c r="A363" s="13" t="s">
        <v>331</v>
      </c>
      <c r="B363" s="79">
        <v>8</v>
      </c>
      <c r="C363" s="80">
        <v>1</v>
      </c>
      <c r="D363" s="16" t="s">
        <v>317</v>
      </c>
      <c r="E363" s="92"/>
      <c r="F363" s="93">
        <f>F364</f>
        <v>0</v>
      </c>
      <c r="G363" s="12"/>
    </row>
    <row r="364" spans="1:7" ht="62.25" hidden="1" customHeight="1">
      <c r="A364" s="43" t="s">
        <v>13</v>
      </c>
      <c r="B364" s="79">
        <v>8</v>
      </c>
      <c r="C364" s="80">
        <v>1</v>
      </c>
      <c r="D364" s="16" t="s">
        <v>317</v>
      </c>
      <c r="E364" s="92">
        <v>100</v>
      </c>
      <c r="F364" s="93">
        <f>F365</f>
        <v>0</v>
      </c>
      <c r="G364" s="12"/>
    </row>
    <row r="365" spans="1:7" ht="15.95" hidden="1" customHeight="1">
      <c r="A365" s="103" t="s">
        <v>147</v>
      </c>
      <c r="B365" s="79">
        <v>8</v>
      </c>
      <c r="C365" s="80">
        <v>1</v>
      </c>
      <c r="D365" s="16" t="s">
        <v>317</v>
      </c>
      <c r="E365" s="92">
        <v>110</v>
      </c>
      <c r="F365" s="93"/>
      <c r="G365" s="12"/>
    </row>
    <row r="366" spans="1:7" ht="15.95" customHeight="1">
      <c r="A366" s="19" t="s">
        <v>160</v>
      </c>
      <c r="B366" s="77">
        <v>10</v>
      </c>
      <c r="C366" s="95"/>
      <c r="D366" s="16"/>
      <c r="E366" s="96"/>
      <c r="F366" s="24">
        <f>F367</f>
        <v>176.9</v>
      </c>
      <c r="G366" s="12"/>
    </row>
    <row r="367" spans="1:7" ht="15.95" customHeight="1">
      <c r="A367" s="76" t="s">
        <v>161</v>
      </c>
      <c r="B367" s="77">
        <v>10</v>
      </c>
      <c r="C367" s="78">
        <v>1</v>
      </c>
      <c r="D367" s="83" t="s">
        <v>7</v>
      </c>
      <c r="E367" s="84" t="s">
        <v>7</v>
      </c>
      <c r="F367" s="85">
        <f>F368</f>
        <v>176.9</v>
      </c>
      <c r="G367" s="12"/>
    </row>
    <row r="368" spans="1:7" ht="15.95" customHeight="1">
      <c r="A368" s="104" t="s">
        <v>162</v>
      </c>
      <c r="B368" s="99">
        <v>10</v>
      </c>
      <c r="C368" s="100">
        <v>1</v>
      </c>
      <c r="D368" s="45" t="s">
        <v>10</v>
      </c>
      <c r="E368" s="101" t="s">
        <v>7</v>
      </c>
      <c r="F368" s="102">
        <f>F369</f>
        <v>176.9</v>
      </c>
      <c r="G368" s="12"/>
    </row>
    <row r="369" spans="1:7" ht="32.1" customHeight="1">
      <c r="A369" s="105" t="s">
        <v>163</v>
      </c>
      <c r="B369" s="79">
        <v>10</v>
      </c>
      <c r="C369" s="80">
        <v>1</v>
      </c>
      <c r="D369" s="16" t="s">
        <v>312</v>
      </c>
      <c r="E369" s="92" t="s">
        <v>7</v>
      </c>
      <c r="F369" s="93">
        <f>F370</f>
        <v>176.9</v>
      </c>
      <c r="G369" s="12"/>
    </row>
    <row r="370" spans="1:7" ht="15.95" customHeight="1">
      <c r="A370" s="81" t="s">
        <v>164</v>
      </c>
      <c r="B370" s="94">
        <v>10</v>
      </c>
      <c r="C370" s="95">
        <v>1</v>
      </c>
      <c r="D370" s="16" t="s">
        <v>312</v>
      </c>
      <c r="E370" s="96">
        <v>300</v>
      </c>
      <c r="F370" s="97">
        <f>F371</f>
        <v>176.9</v>
      </c>
      <c r="G370" s="12"/>
    </row>
    <row r="371" spans="1:7" ht="31.5" customHeight="1">
      <c r="A371" s="274" t="s">
        <v>358</v>
      </c>
      <c r="B371" s="94">
        <v>10</v>
      </c>
      <c r="C371" s="95">
        <v>1</v>
      </c>
      <c r="D371" s="44" t="s">
        <v>312</v>
      </c>
      <c r="E371" s="96">
        <v>320</v>
      </c>
      <c r="F371" s="97">
        <v>176.9</v>
      </c>
      <c r="G371" s="12"/>
    </row>
    <row r="372" spans="1:7" ht="15.95" hidden="1" customHeight="1">
      <c r="A372" s="82" t="s">
        <v>165</v>
      </c>
      <c r="B372" s="106">
        <v>11</v>
      </c>
      <c r="C372" s="107" t="s">
        <v>7</v>
      </c>
      <c r="D372" s="108" t="s">
        <v>7</v>
      </c>
      <c r="E372" s="109" t="s">
        <v>7</v>
      </c>
      <c r="F372" s="110">
        <f>F373+F393</f>
        <v>0</v>
      </c>
      <c r="G372" s="12"/>
    </row>
    <row r="373" spans="1:7" ht="15.95" hidden="1" customHeight="1">
      <c r="A373" s="86" t="s">
        <v>166</v>
      </c>
      <c r="B373" s="87">
        <v>11</v>
      </c>
      <c r="C373" s="88">
        <v>2</v>
      </c>
      <c r="D373" s="89" t="s">
        <v>7</v>
      </c>
      <c r="E373" s="90" t="s">
        <v>7</v>
      </c>
      <c r="F373" s="91">
        <f>F374+F385</f>
        <v>0</v>
      </c>
      <c r="G373" s="12"/>
    </row>
    <row r="374" spans="1:7" ht="32.1" hidden="1" customHeight="1">
      <c r="A374" s="270" t="s">
        <v>335</v>
      </c>
      <c r="B374" s="79">
        <v>11</v>
      </c>
      <c r="C374" s="80">
        <v>2</v>
      </c>
      <c r="D374" s="16" t="s">
        <v>168</v>
      </c>
      <c r="E374" s="92" t="s">
        <v>7</v>
      </c>
      <c r="F374" s="93">
        <f>F375+F382</f>
        <v>0</v>
      </c>
      <c r="G374" s="12"/>
    </row>
    <row r="375" spans="1:7" ht="32.1" hidden="1" customHeight="1">
      <c r="A375" s="270" t="s">
        <v>356</v>
      </c>
      <c r="B375" s="79">
        <v>11</v>
      </c>
      <c r="C375" s="80">
        <v>2</v>
      </c>
      <c r="D375" s="16" t="s">
        <v>170</v>
      </c>
      <c r="E375" s="92"/>
      <c r="F375" s="111">
        <f>F376+F378+F380</f>
        <v>0</v>
      </c>
      <c r="G375" s="12"/>
    </row>
    <row r="376" spans="1:7" ht="63.95" hidden="1" customHeight="1">
      <c r="A376" s="13" t="s">
        <v>13</v>
      </c>
      <c r="B376" s="79">
        <v>11</v>
      </c>
      <c r="C376" s="80">
        <v>2</v>
      </c>
      <c r="D376" s="16" t="s">
        <v>170</v>
      </c>
      <c r="E376" s="96">
        <v>100</v>
      </c>
      <c r="F376" s="111">
        <f>F377</f>
        <v>0</v>
      </c>
      <c r="G376" s="12"/>
    </row>
    <row r="377" spans="1:7" ht="18" hidden="1" customHeight="1">
      <c r="A377" s="103" t="s">
        <v>147</v>
      </c>
      <c r="B377" s="79">
        <v>11</v>
      </c>
      <c r="C377" s="80">
        <v>2</v>
      </c>
      <c r="D377" s="16" t="s">
        <v>170</v>
      </c>
      <c r="E377" s="96">
        <v>110</v>
      </c>
      <c r="F377" s="111"/>
      <c r="G377" s="12"/>
    </row>
    <row r="378" spans="1:7" ht="32.1" hidden="1" customHeight="1">
      <c r="A378" s="13" t="s">
        <v>315</v>
      </c>
      <c r="B378" s="95">
        <v>11</v>
      </c>
      <c r="C378" s="95">
        <v>2</v>
      </c>
      <c r="D378" s="44" t="s">
        <v>170</v>
      </c>
      <c r="E378" s="96">
        <v>200</v>
      </c>
      <c r="F378" s="97">
        <f>F379</f>
        <v>0</v>
      </c>
      <c r="G378" s="12"/>
    </row>
    <row r="379" spans="1:7" ht="32.1" hidden="1" customHeight="1">
      <c r="A379" s="43" t="s">
        <v>21</v>
      </c>
      <c r="B379" s="95">
        <v>11</v>
      </c>
      <c r="C379" s="95">
        <v>2</v>
      </c>
      <c r="D379" s="44" t="s">
        <v>170</v>
      </c>
      <c r="E379" s="96">
        <v>240</v>
      </c>
      <c r="F379" s="97"/>
      <c r="G379" s="12"/>
    </row>
    <row r="380" spans="1:7" ht="15.95" hidden="1" customHeight="1">
      <c r="A380" s="43" t="s">
        <v>22</v>
      </c>
      <c r="B380" s="95">
        <v>11</v>
      </c>
      <c r="C380" s="95">
        <v>2</v>
      </c>
      <c r="D380" s="44" t="s">
        <v>170</v>
      </c>
      <c r="E380" s="96">
        <v>800</v>
      </c>
      <c r="F380" s="97">
        <f>F381</f>
        <v>0</v>
      </c>
      <c r="G380" s="12"/>
    </row>
    <row r="381" spans="1:7" ht="15.95" hidden="1" customHeight="1">
      <c r="A381" s="43" t="s">
        <v>23</v>
      </c>
      <c r="B381" s="95">
        <v>11</v>
      </c>
      <c r="C381" s="95">
        <v>2</v>
      </c>
      <c r="D381" s="44" t="s">
        <v>170</v>
      </c>
      <c r="E381" s="96">
        <v>850</v>
      </c>
      <c r="F381" s="97"/>
      <c r="G381" s="12"/>
    </row>
    <row r="382" spans="1:7" ht="32.1" hidden="1" customHeight="1">
      <c r="A382" s="273" t="s">
        <v>383</v>
      </c>
      <c r="B382" s="95">
        <v>11</v>
      </c>
      <c r="C382" s="95">
        <v>2</v>
      </c>
      <c r="D382" s="44" t="s">
        <v>171</v>
      </c>
      <c r="E382" s="96"/>
      <c r="F382" s="97">
        <f>F383</f>
        <v>0</v>
      </c>
      <c r="G382" s="12"/>
    </row>
    <row r="383" spans="1:7" ht="32.1" hidden="1" customHeight="1">
      <c r="A383" s="98" t="s">
        <v>172</v>
      </c>
      <c r="B383" s="95">
        <v>11</v>
      </c>
      <c r="C383" s="95">
        <v>2</v>
      </c>
      <c r="D383" s="44" t="s">
        <v>171</v>
      </c>
      <c r="E383" s="96">
        <v>600</v>
      </c>
      <c r="F383" s="97">
        <f>F384</f>
        <v>0</v>
      </c>
      <c r="G383" s="112"/>
    </row>
    <row r="384" spans="1:7" ht="21.75" hidden="1" customHeight="1">
      <c r="A384" s="98" t="s">
        <v>150</v>
      </c>
      <c r="B384" s="95">
        <v>11</v>
      </c>
      <c r="C384" s="95">
        <v>2</v>
      </c>
      <c r="D384" s="44" t="s">
        <v>171</v>
      </c>
      <c r="E384" s="96">
        <v>620</v>
      </c>
      <c r="F384" s="97"/>
      <c r="G384" s="12"/>
    </row>
    <row r="385" spans="1:7" ht="15.95" hidden="1" customHeight="1">
      <c r="A385" s="13" t="s">
        <v>9</v>
      </c>
      <c r="B385" s="79">
        <v>11</v>
      </c>
      <c r="C385" s="80">
        <v>2</v>
      </c>
      <c r="D385" s="16" t="s">
        <v>10</v>
      </c>
      <c r="E385" s="92" t="s">
        <v>7</v>
      </c>
      <c r="F385" s="93">
        <f>F386</f>
        <v>0</v>
      </c>
      <c r="G385" s="12"/>
    </row>
    <row r="386" spans="1:7" ht="15.95" hidden="1" customHeight="1">
      <c r="A386" s="13" t="s">
        <v>173</v>
      </c>
      <c r="B386" s="79">
        <v>11</v>
      </c>
      <c r="C386" s="80">
        <v>2</v>
      </c>
      <c r="D386" s="16" t="s">
        <v>174</v>
      </c>
      <c r="E386" s="92"/>
      <c r="F386" s="111">
        <f>F387+F389+F391</f>
        <v>0</v>
      </c>
      <c r="G386" s="12"/>
    </row>
    <row r="387" spans="1:7" ht="63.95" hidden="1" customHeight="1">
      <c r="A387" s="13" t="s">
        <v>13</v>
      </c>
      <c r="B387" s="79">
        <v>11</v>
      </c>
      <c r="C387" s="80">
        <v>2</v>
      </c>
      <c r="D387" s="16" t="s">
        <v>174</v>
      </c>
      <c r="E387" s="96">
        <v>100</v>
      </c>
      <c r="F387" s="111">
        <f>F388</f>
        <v>0</v>
      </c>
      <c r="G387" s="12"/>
    </row>
    <row r="388" spans="1:7" ht="15.95" hidden="1" customHeight="1">
      <c r="A388" s="103" t="s">
        <v>147</v>
      </c>
      <c r="B388" s="79">
        <v>11</v>
      </c>
      <c r="C388" s="80">
        <v>2</v>
      </c>
      <c r="D388" s="16" t="s">
        <v>174</v>
      </c>
      <c r="E388" s="96">
        <v>110</v>
      </c>
      <c r="F388" s="111"/>
      <c r="G388" s="12"/>
    </row>
    <row r="389" spans="1:7" ht="32.1" hidden="1" customHeight="1">
      <c r="A389" s="13" t="s">
        <v>315</v>
      </c>
      <c r="B389" s="95">
        <v>11</v>
      </c>
      <c r="C389" s="95">
        <v>2</v>
      </c>
      <c r="D389" s="16" t="s">
        <v>174</v>
      </c>
      <c r="E389" s="96">
        <v>200</v>
      </c>
      <c r="F389" s="97">
        <f>F390</f>
        <v>0</v>
      </c>
      <c r="G389" s="12"/>
    </row>
    <row r="390" spans="1:7" ht="32.1" hidden="1" customHeight="1">
      <c r="A390" s="43" t="s">
        <v>21</v>
      </c>
      <c r="B390" s="95">
        <v>11</v>
      </c>
      <c r="C390" s="95">
        <v>2</v>
      </c>
      <c r="D390" s="16" t="s">
        <v>174</v>
      </c>
      <c r="E390" s="96">
        <v>240</v>
      </c>
      <c r="F390" s="97"/>
      <c r="G390" s="12"/>
    </row>
    <row r="391" spans="1:7" ht="15.95" hidden="1" customHeight="1">
      <c r="A391" s="43" t="s">
        <v>22</v>
      </c>
      <c r="B391" s="95">
        <v>11</v>
      </c>
      <c r="C391" s="95">
        <v>2</v>
      </c>
      <c r="D391" s="16" t="s">
        <v>174</v>
      </c>
      <c r="E391" s="96">
        <v>800</v>
      </c>
      <c r="F391" s="97">
        <f>F392</f>
        <v>0</v>
      </c>
      <c r="G391" s="12"/>
    </row>
    <row r="392" spans="1:7" ht="15.95" hidden="1" customHeight="1">
      <c r="A392" s="43" t="s">
        <v>23</v>
      </c>
      <c r="B392" s="95">
        <v>11</v>
      </c>
      <c r="C392" s="95">
        <v>2</v>
      </c>
      <c r="D392" s="16" t="s">
        <v>174</v>
      </c>
      <c r="E392" s="96">
        <v>850</v>
      </c>
      <c r="F392" s="97"/>
      <c r="G392" s="12"/>
    </row>
    <row r="393" spans="1:7" ht="18.75" hidden="1">
      <c r="A393" s="113" t="s">
        <v>175</v>
      </c>
      <c r="B393" s="78">
        <v>11</v>
      </c>
      <c r="C393" s="78">
        <v>5</v>
      </c>
      <c r="D393" s="114" t="s">
        <v>7</v>
      </c>
      <c r="E393" s="84" t="s">
        <v>7</v>
      </c>
      <c r="F393" s="85">
        <f>F394+F402</f>
        <v>0</v>
      </c>
      <c r="G393" s="12"/>
    </row>
    <row r="394" spans="1:7" ht="31.5" hidden="1">
      <c r="A394" s="273" t="s">
        <v>357</v>
      </c>
      <c r="B394" s="27">
        <v>11</v>
      </c>
      <c r="C394" s="27">
        <v>5</v>
      </c>
      <c r="D394" s="44" t="s">
        <v>168</v>
      </c>
      <c r="E394" s="84"/>
      <c r="F394" s="85">
        <f>F395</f>
        <v>0</v>
      </c>
      <c r="G394" s="12"/>
    </row>
    <row r="395" spans="1:7" ht="31.5" hidden="1" customHeight="1">
      <c r="A395" s="273" t="s">
        <v>356</v>
      </c>
      <c r="B395" s="95">
        <v>11</v>
      </c>
      <c r="C395" s="95">
        <v>5</v>
      </c>
      <c r="D395" s="44" t="s">
        <v>170</v>
      </c>
      <c r="E395" s="96" t="s">
        <v>7</v>
      </c>
      <c r="F395" s="97">
        <f>F396+F398+F400</f>
        <v>0</v>
      </c>
      <c r="G395" s="12"/>
    </row>
    <row r="396" spans="1:7" ht="67.5" hidden="1" customHeight="1">
      <c r="A396" s="43" t="s">
        <v>13</v>
      </c>
      <c r="B396" s="95">
        <v>11</v>
      </c>
      <c r="C396" s="95">
        <v>5</v>
      </c>
      <c r="D396" s="44" t="s">
        <v>170</v>
      </c>
      <c r="E396" s="29">
        <v>100</v>
      </c>
      <c r="F396" s="30">
        <f>F397</f>
        <v>0</v>
      </c>
      <c r="G396" s="12"/>
    </row>
    <row r="397" spans="1:7" ht="15.95" hidden="1" customHeight="1">
      <c r="A397" s="103" t="s">
        <v>147</v>
      </c>
      <c r="B397" s="79">
        <v>11</v>
      </c>
      <c r="C397" s="80">
        <v>5</v>
      </c>
      <c r="D397" s="16" t="s">
        <v>170</v>
      </c>
      <c r="E397" s="17">
        <v>110</v>
      </c>
      <c r="F397" s="18"/>
      <c r="G397" s="12"/>
    </row>
    <row r="398" spans="1:7" ht="36" hidden="1" customHeight="1">
      <c r="A398" s="13" t="s">
        <v>315</v>
      </c>
      <c r="B398" s="79">
        <v>11</v>
      </c>
      <c r="C398" s="80">
        <v>5</v>
      </c>
      <c r="D398" s="16" t="s">
        <v>170</v>
      </c>
      <c r="E398" s="17">
        <v>200</v>
      </c>
      <c r="F398" s="18">
        <f>F399</f>
        <v>0</v>
      </c>
      <c r="G398" s="12"/>
    </row>
    <row r="399" spans="1:7" ht="36" hidden="1" customHeight="1">
      <c r="A399" s="25" t="s">
        <v>21</v>
      </c>
      <c r="B399" s="79">
        <v>11</v>
      </c>
      <c r="C399" s="80">
        <v>5</v>
      </c>
      <c r="D399" s="16" t="s">
        <v>170</v>
      </c>
      <c r="E399" s="29">
        <v>240</v>
      </c>
      <c r="F399" s="30"/>
      <c r="G399" s="12"/>
    </row>
    <row r="400" spans="1:7" ht="15.95" hidden="1" customHeight="1">
      <c r="A400" s="31" t="s">
        <v>22</v>
      </c>
      <c r="B400" s="79">
        <v>11</v>
      </c>
      <c r="C400" s="80">
        <v>5</v>
      </c>
      <c r="D400" s="16" t="s">
        <v>170</v>
      </c>
      <c r="E400" s="35">
        <v>800</v>
      </c>
      <c r="F400" s="36">
        <f>F401</f>
        <v>0</v>
      </c>
      <c r="G400" s="12"/>
    </row>
    <row r="401" spans="1:7" ht="15.95" hidden="1" customHeight="1">
      <c r="A401" s="43" t="s">
        <v>23</v>
      </c>
      <c r="B401" s="95">
        <v>11</v>
      </c>
      <c r="C401" s="95">
        <v>5</v>
      </c>
      <c r="D401" s="16" t="s">
        <v>170</v>
      </c>
      <c r="E401" s="29">
        <v>850</v>
      </c>
      <c r="F401" s="30"/>
      <c r="G401" s="12"/>
    </row>
    <row r="402" spans="1:7" ht="15.95" hidden="1" customHeight="1">
      <c r="A402" s="43" t="s">
        <v>9</v>
      </c>
      <c r="B402" s="27">
        <v>11</v>
      </c>
      <c r="C402" s="27">
        <v>5</v>
      </c>
      <c r="D402" s="44" t="s">
        <v>10</v>
      </c>
      <c r="E402" s="84"/>
      <c r="F402" s="85">
        <f>F403</f>
        <v>0</v>
      </c>
      <c r="G402" s="12"/>
    </row>
    <row r="403" spans="1:7" ht="18" hidden="1" customHeight="1">
      <c r="A403" s="13" t="s">
        <v>173</v>
      </c>
      <c r="B403" s="95">
        <v>11</v>
      </c>
      <c r="C403" s="95">
        <v>5</v>
      </c>
      <c r="D403" s="44" t="s">
        <v>174</v>
      </c>
      <c r="E403" s="96" t="s">
        <v>7</v>
      </c>
      <c r="F403" s="97">
        <f>F404+F406+F408</f>
        <v>0</v>
      </c>
      <c r="G403" s="12"/>
    </row>
    <row r="404" spans="1:7" ht="63.95" hidden="1" customHeight="1">
      <c r="A404" s="43" t="s">
        <v>13</v>
      </c>
      <c r="B404" s="95">
        <v>11</v>
      </c>
      <c r="C404" s="95">
        <v>5</v>
      </c>
      <c r="D404" s="44" t="s">
        <v>174</v>
      </c>
      <c r="E404" s="29">
        <v>100</v>
      </c>
      <c r="F404" s="30">
        <f>F405</f>
        <v>0</v>
      </c>
      <c r="G404" s="12"/>
    </row>
    <row r="405" spans="1:7" ht="15.95" hidden="1" customHeight="1">
      <c r="A405" s="103" t="s">
        <v>147</v>
      </c>
      <c r="B405" s="79">
        <v>11</v>
      </c>
      <c r="C405" s="80">
        <v>5</v>
      </c>
      <c r="D405" s="44" t="s">
        <v>174</v>
      </c>
      <c r="E405" s="17">
        <v>110</v>
      </c>
      <c r="F405" s="18"/>
      <c r="G405" s="12"/>
    </row>
    <row r="406" spans="1:7" ht="32.1" hidden="1" customHeight="1">
      <c r="A406" s="13" t="s">
        <v>315</v>
      </c>
      <c r="B406" s="79">
        <v>11</v>
      </c>
      <c r="C406" s="80">
        <v>5</v>
      </c>
      <c r="D406" s="44" t="s">
        <v>174</v>
      </c>
      <c r="E406" s="17">
        <v>200</v>
      </c>
      <c r="F406" s="18">
        <f>F407</f>
        <v>0</v>
      </c>
      <c r="G406" s="12"/>
    </row>
    <row r="407" spans="1:7" ht="32.1" hidden="1" customHeight="1">
      <c r="A407" s="25" t="s">
        <v>21</v>
      </c>
      <c r="B407" s="79">
        <v>11</v>
      </c>
      <c r="C407" s="80">
        <v>5</v>
      </c>
      <c r="D407" s="44" t="s">
        <v>174</v>
      </c>
      <c r="E407" s="29">
        <v>240</v>
      </c>
      <c r="F407" s="30"/>
      <c r="G407" s="12"/>
    </row>
    <row r="408" spans="1:7" ht="15.95" hidden="1" customHeight="1">
      <c r="A408" s="31" t="s">
        <v>22</v>
      </c>
      <c r="B408" s="79">
        <v>11</v>
      </c>
      <c r="C408" s="80">
        <v>5</v>
      </c>
      <c r="D408" s="44" t="s">
        <v>174</v>
      </c>
      <c r="E408" s="35">
        <v>800</v>
      </c>
      <c r="F408" s="36">
        <f>F409</f>
        <v>0</v>
      </c>
      <c r="G408" s="12"/>
    </row>
    <row r="409" spans="1:7" ht="15.95" hidden="1" customHeight="1">
      <c r="A409" s="43" t="s">
        <v>23</v>
      </c>
      <c r="B409" s="95">
        <v>11</v>
      </c>
      <c r="C409" s="95">
        <v>5</v>
      </c>
      <c r="D409" s="44" t="s">
        <v>174</v>
      </c>
      <c r="E409" s="29">
        <v>850</v>
      </c>
      <c r="F409" s="30"/>
      <c r="G409" s="12"/>
    </row>
    <row r="410" spans="1:7" ht="15.95" hidden="1" customHeight="1">
      <c r="A410" s="74" t="s">
        <v>176</v>
      </c>
      <c r="B410" s="78">
        <v>12</v>
      </c>
      <c r="C410" s="78"/>
      <c r="D410" s="114" t="s">
        <v>7</v>
      </c>
      <c r="E410" s="84" t="s">
        <v>7</v>
      </c>
      <c r="F410" s="85">
        <f>F411</f>
        <v>0</v>
      </c>
      <c r="G410" s="12"/>
    </row>
    <row r="411" spans="1:7" ht="15.95" hidden="1" customHeight="1">
      <c r="A411" s="43" t="s">
        <v>177</v>
      </c>
      <c r="B411" s="95">
        <v>12</v>
      </c>
      <c r="C411" s="95">
        <v>2</v>
      </c>
      <c r="D411" s="44"/>
      <c r="E411" s="29"/>
      <c r="F411" s="30">
        <f>F412</f>
        <v>0</v>
      </c>
      <c r="G411" s="12"/>
    </row>
    <row r="412" spans="1:7" ht="15.95" hidden="1" customHeight="1">
      <c r="A412" s="43" t="s">
        <v>9</v>
      </c>
      <c r="B412" s="95">
        <v>12</v>
      </c>
      <c r="C412" s="95">
        <v>2</v>
      </c>
      <c r="D412" s="44" t="s">
        <v>10</v>
      </c>
      <c r="E412" s="29"/>
      <c r="F412" s="30">
        <f>F413</f>
        <v>0</v>
      </c>
      <c r="G412" s="12"/>
    </row>
    <row r="413" spans="1:7" ht="32.1" hidden="1" customHeight="1">
      <c r="A413" s="43" t="s">
        <v>178</v>
      </c>
      <c r="B413" s="95">
        <v>12</v>
      </c>
      <c r="C413" s="95">
        <v>2</v>
      </c>
      <c r="D413" s="44" t="s">
        <v>179</v>
      </c>
      <c r="E413" s="29"/>
      <c r="F413" s="30">
        <f>F414+F416</f>
        <v>0</v>
      </c>
      <c r="G413" s="12"/>
    </row>
    <row r="414" spans="1:7" ht="63.95" hidden="1" customHeight="1">
      <c r="A414" s="13" t="s">
        <v>13</v>
      </c>
      <c r="B414" s="95">
        <v>12</v>
      </c>
      <c r="C414" s="95">
        <v>2</v>
      </c>
      <c r="D414" s="44" t="s">
        <v>179</v>
      </c>
      <c r="E414" s="29">
        <v>100</v>
      </c>
      <c r="F414" s="30">
        <f>F415</f>
        <v>0</v>
      </c>
      <c r="G414" s="12"/>
    </row>
    <row r="415" spans="1:7" ht="15.95" hidden="1" customHeight="1">
      <c r="A415" s="103" t="s">
        <v>147</v>
      </c>
      <c r="B415" s="95">
        <v>12</v>
      </c>
      <c r="C415" s="95">
        <v>2</v>
      </c>
      <c r="D415" s="44" t="s">
        <v>179</v>
      </c>
      <c r="E415" s="29">
        <v>110</v>
      </c>
      <c r="F415" s="30"/>
      <c r="G415" s="12"/>
    </row>
    <row r="416" spans="1:7" ht="32.1" hidden="1" customHeight="1">
      <c r="A416" s="13" t="s">
        <v>315</v>
      </c>
      <c r="B416" s="95">
        <v>12</v>
      </c>
      <c r="C416" s="95">
        <v>2</v>
      </c>
      <c r="D416" s="44" t="s">
        <v>179</v>
      </c>
      <c r="E416" s="29">
        <v>200</v>
      </c>
      <c r="F416" s="30">
        <f>F417</f>
        <v>0</v>
      </c>
      <c r="G416" s="12"/>
    </row>
    <row r="417" spans="1:7" ht="32.1" hidden="1" customHeight="1">
      <c r="A417" s="25" t="s">
        <v>21</v>
      </c>
      <c r="B417" s="95">
        <v>12</v>
      </c>
      <c r="C417" s="95">
        <v>2</v>
      </c>
      <c r="D417" s="44" t="s">
        <v>179</v>
      </c>
      <c r="E417" s="29">
        <v>240</v>
      </c>
      <c r="F417" s="30"/>
      <c r="G417" s="12"/>
    </row>
    <row r="418" spans="1:7" ht="15.95" customHeight="1">
      <c r="A418" s="74" t="s">
        <v>180</v>
      </c>
      <c r="B418" s="78">
        <v>99</v>
      </c>
      <c r="C418" s="78"/>
      <c r="D418" s="114" t="s">
        <v>7</v>
      </c>
      <c r="E418" s="84" t="s">
        <v>7</v>
      </c>
      <c r="F418" s="85">
        <f>F419</f>
        <v>0</v>
      </c>
      <c r="G418" s="12"/>
    </row>
    <row r="419" spans="1:7" ht="15.95" customHeight="1">
      <c r="A419" s="43" t="s">
        <v>180</v>
      </c>
      <c r="B419" s="95">
        <v>99</v>
      </c>
      <c r="C419" s="95">
        <v>99</v>
      </c>
      <c r="D419" s="44"/>
      <c r="E419" s="29"/>
      <c r="F419" s="30">
        <f>F420</f>
        <v>0</v>
      </c>
      <c r="G419" s="12"/>
    </row>
    <row r="420" spans="1:7" ht="15.95" customHeight="1">
      <c r="A420" s="43" t="s">
        <v>9</v>
      </c>
      <c r="B420" s="95">
        <v>99</v>
      </c>
      <c r="C420" s="95">
        <v>99</v>
      </c>
      <c r="D420" s="44" t="s">
        <v>10</v>
      </c>
      <c r="E420" s="29"/>
      <c r="F420" s="30">
        <f>F421</f>
        <v>0</v>
      </c>
      <c r="G420" s="12"/>
    </row>
    <row r="421" spans="1:7" ht="15.95" customHeight="1">
      <c r="A421" s="43" t="s">
        <v>180</v>
      </c>
      <c r="B421" s="95">
        <v>99</v>
      </c>
      <c r="C421" s="95">
        <v>99</v>
      </c>
      <c r="D421" s="44" t="s">
        <v>181</v>
      </c>
      <c r="E421" s="29"/>
      <c r="F421" s="30">
        <f>F422</f>
        <v>0</v>
      </c>
      <c r="G421" s="12"/>
    </row>
    <row r="422" spans="1:7" ht="15.95" customHeight="1">
      <c r="A422" s="43" t="s">
        <v>180</v>
      </c>
      <c r="B422" s="95">
        <v>99</v>
      </c>
      <c r="C422" s="95">
        <v>99</v>
      </c>
      <c r="D422" s="44" t="s">
        <v>181</v>
      </c>
      <c r="E422" s="29">
        <v>900</v>
      </c>
      <c r="F422" s="30">
        <f>F423</f>
        <v>0</v>
      </c>
      <c r="G422" s="12"/>
    </row>
    <row r="423" spans="1:7" ht="15.95" customHeight="1">
      <c r="A423" s="43" t="s">
        <v>180</v>
      </c>
      <c r="B423" s="95">
        <v>99</v>
      </c>
      <c r="C423" s="95">
        <v>99</v>
      </c>
      <c r="D423" s="44" t="s">
        <v>181</v>
      </c>
      <c r="E423" s="29">
        <v>990</v>
      </c>
      <c r="F423" s="30">
        <v>0</v>
      </c>
      <c r="G423" s="12"/>
    </row>
    <row r="424" spans="1:7" ht="18.75">
      <c r="A424" s="115" t="s">
        <v>182</v>
      </c>
      <c r="B424" s="116"/>
      <c r="C424" s="116"/>
      <c r="D424" s="117"/>
      <c r="E424" s="118"/>
      <c r="F424" s="85">
        <f>F11+F77+F84+F106+F203+F295+F304+F366+F372+F410+F418</f>
        <v>14599.659999999998</v>
      </c>
      <c r="G424" s="12"/>
    </row>
    <row r="425" spans="1:7" ht="15.75">
      <c r="A425" s="119"/>
      <c r="B425" s="120"/>
      <c r="C425" s="120"/>
      <c r="D425" s="34"/>
      <c r="E425" s="121"/>
      <c r="F425" s="122"/>
      <c r="G425" s="123"/>
    </row>
    <row r="426" spans="1:7" ht="12" customHeight="1">
      <c r="A426" s="124"/>
      <c r="B426" s="125"/>
      <c r="C426" s="125"/>
      <c r="D426" s="126"/>
      <c r="E426" s="127"/>
      <c r="F426" s="128"/>
      <c r="G426" s="123"/>
    </row>
    <row r="427" spans="1:7" ht="12.75" customHeight="1">
      <c r="A427" s="119"/>
      <c r="B427" s="125"/>
      <c r="C427" s="125"/>
      <c r="D427" s="129"/>
      <c r="E427" s="127"/>
      <c r="F427" s="128"/>
      <c r="G427" s="123"/>
    </row>
    <row r="428" spans="1:7" ht="12.75" customHeight="1">
      <c r="A428" s="119"/>
      <c r="B428" s="130"/>
      <c r="C428" s="130"/>
      <c r="D428" s="129"/>
      <c r="E428" s="127"/>
      <c r="F428" s="128"/>
      <c r="G428" s="123"/>
    </row>
    <row r="429" spans="1:7" ht="12.75" customHeight="1">
      <c r="A429" s="119"/>
      <c r="B429" s="131"/>
      <c r="C429" s="131"/>
      <c r="D429" s="128"/>
      <c r="E429" s="131"/>
      <c r="F429" s="302"/>
      <c r="G429" s="123"/>
    </row>
    <row r="430" spans="1:7" ht="14.25" customHeight="1">
      <c r="A430" s="119"/>
      <c r="B430" s="130"/>
      <c r="C430" s="130"/>
      <c r="D430" s="131"/>
      <c r="E430" s="127"/>
      <c r="F430" s="128"/>
      <c r="G430" s="123"/>
    </row>
    <row r="431" spans="1:7" ht="15.75">
      <c r="A431" s="120"/>
      <c r="B431" s="132"/>
      <c r="C431" s="132"/>
      <c r="D431" s="128"/>
      <c r="E431" s="132"/>
      <c r="F431" s="132"/>
    </row>
    <row r="432" spans="1:7" ht="15.75">
      <c r="A432" s="133"/>
    </row>
    <row r="433" spans="1:1" ht="15.75">
      <c r="A433" s="133"/>
    </row>
    <row r="434" spans="1:1" ht="15">
      <c r="A434" s="134"/>
    </row>
    <row r="435" spans="1:1" ht="15">
      <c r="A435" s="135"/>
    </row>
    <row r="436" spans="1:1" ht="15">
      <c r="A436" s="134"/>
    </row>
  </sheetData>
  <autoFilter ref="A8:F424">
    <filterColumn colId="0" showButton="0"/>
    <filterColumn colId="1" showButton="0"/>
    <filterColumn colId="2" showButton="0"/>
    <filterColumn colId="3" showButton="0"/>
    <filterColumn colId="4" showButton="0"/>
  </autoFilter>
  <mergeCells count="6">
    <mergeCell ref="A8:F8"/>
    <mergeCell ref="E1:F1"/>
    <mergeCell ref="D3:F3"/>
    <mergeCell ref="E7:F7"/>
    <mergeCell ref="D2:F2"/>
    <mergeCell ref="A5:F5"/>
  </mergeCells>
  <printOptions horizontalCentered="1"/>
  <pageMargins left="0.98425196850393704" right="0.39370078740157483" top="0.78740157480314965" bottom="0.78740157480314965" header="0.51181102362204722" footer="0.51181102362204722"/>
  <pageSetup paperSize="9" scale="79" fitToHeight="0" orientation="portrait" r:id="rId1"/>
  <headerFooter alignWithMargins="0">
    <oddFooter>Страница &amp;P из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37"/>
  <sheetViews>
    <sheetView workbookViewId="0">
      <selection activeCell="F7" sqref="F7"/>
    </sheetView>
  </sheetViews>
  <sheetFormatPr defaultRowHeight="12.75"/>
  <cols>
    <col min="1" max="1" width="3.140625" style="200" customWidth="1"/>
    <col min="2" max="2" width="38.7109375" style="200" customWidth="1"/>
    <col min="3" max="3" width="18.28515625" style="200" customWidth="1"/>
    <col min="4" max="4" width="20.42578125" style="200" customWidth="1"/>
    <col min="5" max="256" width="9.140625" style="200"/>
    <col min="257" max="257" width="3.140625" style="200" customWidth="1"/>
    <col min="258" max="258" width="38.7109375" style="200" customWidth="1"/>
    <col min="259" max="259" width="18.28515625" style="200" customWidth="1"/>
    <col min="260" max="260" width="20" style="200" customWidth="1"/>
    <col min="261" max="512" width="9.140625" style="200"/>
    <col min="513" max="513" width="3.140625" style="200" customWidth="1"/>
    <col min="514" max="514" width="38.7109375" style="200" customWidth="1"/>
    <col min="515" max="515" width="18.28515625" style="200" customWidth="1"/>
    <col min="516" max="516" width="20" style="200" customWidth="1"/>
    <col min="517" max="768" width="9.140625" style="200"/>
    <col min="769" max="769" width="3.140625" style="200" customWidth="1"/>
    <col min="770" max="770" width="38.7109375" style="200" customWidth="1"/>
    <col min="771" max="771" width="18.28515625" style="200" customWidth="1"/>
    <col min="772" max="772" width="20" style="200" customWidth="1"/>
    <col min="773" max="1024" width="9.140625" style="200"/>
    <col min="1025" max="1025" width="3.140625" style="200" customWidth="1"/>
    <col min="1026" max="1026" width="38.7109375" style="200" customWidth="1"/>
    <col min="1027" max="1027" width="18.28515625" style="200" customWidth="1"/>
    <col min="1028" max="1028" width="20" style="200" customWidth="1"/>
    <col min="1029" max="1280" width="9.140625" style="200"/>
    <col min="1281" max="1281" width="3.140625" style="200" customWidth="1"/>
    <col min="1282" max="1282" width="38.7109375" style="200" customWidth="1"/>
    <col min="1283" max="1283" width="18.28515625" style="200" customWidth="1"/>
    <col min="1284" max="1284" width="20" style="200" customWidth="1"/>
    <col min="1285" max="1536" width="9.140625" style="200"/>
    <col min="1537" max="1537" width="3.140625" style="200" customWidth="1"/>
    <col min="1538" max="1538" width="38.7109375" style="200" customWidth="1"/>
    <col min="1539" max="1539" width="18.28515625" style="200" customWidth="1"/>
    <col min="1540" max="1540" width="20" style="200" customWidth="1"/>
    <col min="1541" max="1792" width="9.140625" style="200"/>
    <col min="1793" max="1793" width="3.140625" style="200" customWidth="1"/>
    <col min="1794" max="1794" width="38.7109375" style="200" customWidth="1"/>
    <col min="1795" max="1795" width="18.28515625" style="200" customWidth="1"/>
    <col min="1796" max="1796" width="20" style="200" customWidth="1"/>
    <col min="1797" max="2048" width="9.140625" style="200"/>
    <col min="2049" max="2049" width="3.140625" style="200" customWidth="1"/>
    <col min="2050" max="2050" width="38.7109375" style="200" customWidth="1"/>
    <col min="2051" max="2051" width="18.28515625" style="200" customWidth="1"/>
    <col min="2052" max="2052" width="20" style="200" customWidth="1"/>
    <col min="2053" max="2304" width="9.140625" style="200"/>
    <col min="2305" max="2305" width="3.140625" style="200" customWidth="1"/>
    <col min="2306" max="2306" width="38.7109375" style="200" customWidth="1"/>
    <col min="2307" max="2307" width="18.28515625" style="200" customWidth="1"/>
    <col min="2308" max="2308" width="20" style="200" customWidth="1"/>
    <col min="2309" max="2560" width="9.140625" style="200"/>
    <col min="2561" max="2561" width="3.140625" style="200" customWidth="1"/>
    <col min="2562" max="2562" width="38.7109375" style="200" customWidth="1"/>
    <col min="2563" max="2563" width="18.28515625" style="200" customWidth="1"/>
    <col min="2564" max="2564" width="20" style="200" customWidth="1"/>
    <col min="2565" max="2816" width="9.140625" style="200"/>
    <col min="2817" max="2817" width="3.140625" style="200" customWidth="1"/>
    <col min="2818" max="2818" width="38.7109375" style="200" customWidth="1"/>
    <col min="2819" max="2819" width="18.28515625" style="200" customWidth="1"/>
    <col min="2820" max="2820" width="20" style="200" customWidth="1"/>
    <col min="2821" max="3072" width="9.140625" style="200"/>
    <col min="3073" max="3073" width="3.140625" style="200" customWidth="1"/>
    <col min="3074" max="3074" width="38.7109375" style="200" customWidth="1"/>
    <col min="3075" max="3075" width="18.28515625" style="200" customWidth="1"/>
    <col min="3076" max="3076" width="20" style="200" customWidth="1"/>
    <col min="3077" max="3328" width="9.140625" style="200"/>
    <col min="3329" max="3329" width="3.140625" style="200" customWidth="1"/>
    <col min="3330" max="3330" width="38.7109375" style="200" customWidth="1"/>
    <col min="3331" max="3331" width="18.28515625" style="200" customWidth="1"/>
    <col min="3332" max="3332" width="20" style="200" customWidth="1"/>
    <col min="3333" max="3584" width="9.140625" style="200"/>
    <col min="3585" max="3585" width="3.140625" style="200" customWidth="1"/>
    <col min="3586" max="3586" width="38.7109375" style="200" customWidth="1"/>
    <col min="3587" max="3587" width="18.28515625" style="200" customWidth="1"/>
    <col min="3588" max="3588" width="20" style="200" customWidth="1"/>
    <col min="3589" max="3840" width="9.140625" style="200"/>
    <col min="3841" max="3841" width="3.140625" style="200" customWidth="1"/>
    <col min="3842" max="3842" width="38.7109375" style="200" customWidth="1"/>
    <col min="3843" max="3843" width="18.28515625" style="200" customWidth="1"/>
    <col min="3844" max="3844" width="20" style="200" customWidth="1"/>
    <col min="3845" max="4096" width="9.140625" style="200"/>
    <col min="4097" max="4097" width="3.140625" style="200" customWidth="1"/>
    <col min="4098" max="4098" width="38.7109375" style="200" customWidth="1"/>
    <col min="4099" max="4099" width="18.28515625" style="200" customWidth="1"/>
    <col min="4100" max="4100" width="20" style="200" customWidth="1"/>
    <col min="4101" max="4352" width="9.140625" style="200"/>
    <col min="4353" max="4353" width="3.140625" style="200" customWidth="1"/>
    <col min="4354" max="4354" width="38.7109375" style="200" customWidth="1"/>
    <col min="4355" max="4355" width="18.28515625" style="200" customWidth="1"/>
    <col min="4356" max="4356" width="20" style="200" customWidth="1"/>
    <col min="4357" max="4608" width="9.140625" style="200"/>
    <col min="4609" max="4609" width="3.140625" style="200" customWidth="1"/>
    <col min="4610" max="4610" width="38.7109375" style="200" customWidth="1"/>
    <col min="4611" max="4611" width="18.28515625" style="200" customWidth="1"/>
    <col min="4612" max="4612" width="20" style="200" customWidth="1"/>
    <col min="4613" max="4864" width="9.140625" style="200"/>
    <col min="4865" max="4865" width="3.140625" style="200" customWidth="1"/>
    <col min="4866" max="4866" width="38.7109375" style="200" customWidth="1"/>
    <col min="4867" max="4867" width="18.28515625" style="200" customWidth="1"/>
    <col min="4868" max="4868" width="20" style="200" customWidth="1"/>
    <col min="4869" max="5120" width="9.140625" style="200"/>
    <col min="5121" max="5121" width="3.140625" style="200" customWidth="1"/>
    <col min="5122" max="5122" width="38.7109375" style="200" customWidth="1"/>
    <col min="5123" max="5123" width="18.28515625" style="200" customWidth="1"/>
    <col min="5124" max="5124" width="20" style="200" customWidth="1"/>
    <col min="5125" max="5376" width="9.140625" style="200"/>
    <col min="5377" max="5377" width="3.140625" style="200" customWidth="1"/>
    <col min="5378" max="5378" width="38.7109375" style="200" customWidth="1"/>
    <col min="5379" max="5379" width="18.28515625" style="200" customWidth="1"/>
    <col min="5380" max="5380" width="20" style="200" customWidth="1"/>
    <col min="5381" max="5632" width="9.140625" style="200"/>
    <col min="5633" max="5633" width="3.140625" style="200" customWidth="1"/>
    <col min="5634" max="5634" width="38.7109375" style="200" customWidth="1"/>
    <col min="5635" max="5635" width="18.28515625" style="200" customWidth="1"/>
    <col min="5636" max="5636" width="20" style="200" customWidth="1"/>
    <col min="5637" max="5888" width="9.140625" style="200"/>
    <col min="5889" max="5889" width="3.140625" style="200" customWidth="1"/>
    <col min="5890" max="5890" width="38.7109375" style="200" customWidth="1"/>
    <col min="5891" max="5891" width="18.28515625" style="200" customWidth="1"/>
    <col min="5892" max="5892" width="20" style="200" customWidth="1"/>
    <col min="5893" max="6144" width="9.140625" style="200"/>
    <col min="6145" max="6145" width="3.140625" style="200" customWidth="1"/>
    <col min="6146" max="6146" width="38.7109375" style="200" customWidth="1"/>
    <col min="6147" max="6147" width="18.28515625" style="200" customWidth="1"/>
    <col min="6148" max="6148" width="20" style="200" customWidth="1"/>
    <col min="6149" max="6400" width="9.140625" style="200"/>
    <col min="6401" max="6401" width="3.140625" style="200" customWidth="1"/>
    <col min="6402" max="6402" width="38.7109375" style="200" customWidth="1"/>
    <col min="6403" max="6403" width="18.28515625" style="200" customWidth="1"/>
    <col min="6404" max="6404" width="20" style="200" customWidth="1"/>
    <col min="6405" max="6656" width="9.140625" style="200"/>
    <col min="6657" max="6657" width="3.140625" style="200" customWidth="1"/>
    <col min="6658" max="6658" width="38.7109375" style="200" customWidth="1"/>
    <col min="6659" max="6659" width="18.28515625" style="200" customWidth="1"/>
    <col min="6660" max="6660" width="20" style="200" customWidth="1"/>
    <col min="6661" max="6912" width="9.140625" style="200"/>
    <col min="6913" max="6913" width="3.140625" style="200" customWidth="1"/>
    <col min="6914" max="6914" width="38.7109375" style="200" customWidth="1"/>
    <col min="6915" max="6915" width="18.28515625" style="200" customWidth="1"/>
    <col min="6916" max="6916" width="20" style="200" customWidth="1"/>
    <col min="6917" max="7168" width="9.140625" style="200"/>
    <col min="7169" max="7169" width="3.140625" style="200" customWidth="1"/>
    <col min="7170" max="7170" width="38.7109375" style="200" customWidth="1"/>
    <col min="7171" max="7171" width="18.28515625" style="200" customWidth="1"/>
    <col min="7172" max="7172" width="20" style="200" customWidth="1"/>
    <col min="7173" max="7424" width="9.140625" style="200"/>
    <col min="7425" max="7425" width="3.140625" style="200" customWidth="1"/>
    <col min="7426" max="7426" width="38.7109375" style="200" customWidth="1"/>
    <col min="7427" max="7427" width="18.28515625" style="200" customWidth="1"/>
    <col min="7428" max="7428" width="20" style="200" customWidth="1"/>
    <col min="7429" max="7680" width="9.140625" style="200"/>
    <col min="7681" max="7681" width="3.140625" style="200" customWidth="1"/>
    <col min="7682" max="7682" width="38.7109375" style="200" customWidth="1"/>
    <col min="7683" max="7683" width="18.28515625" style="200" customWidth="1"/>
    <col min="7684" max="7684" width="20" style="200" customWidth="1"/>
    <col min="7685" max="7936" width="9.140625" style="200"/>
    <col min="7937" max="7937" width="3.140625" style="200" customWidth="1"/>
    <col min="7938" max="7938" width="38.7109375" style="200" customWidth="1"/>
    <col min="7939" max="7939" width="18.28515625" style="200" customWidth="1"/>
    <col min="7940" max="7940" width="20" style="200" customWidth="1"/>
    <col min="7941" max="8192" width="9.140625" style="200"/>
    <col min="8193" max="8193" width="3.140625" style="200" customWidth="1"/>
    <col min="8194" max="8194" width="38.7109375" style="200" customWidth="1"/>
    <col min="8195" max="8195" width="18.28515625" style="200" customWidth="1"/>
    <col min="8196" max="8196" width="20" style="200" customWidth="1"/>
    <col min="8197" max="8448" width="9.140625" style="200"/>
    <col min="8449" max="8449" width="3.140625" style="200" customWidth="1"/>
    <col min="8450" max="8450" width="38.7109375" style="200" customWidth="1"/>
    <col min="8451" max="8451" width="18.28515625" style="200" customWidth="1"/>
    <col min="8452" max="8452" width="20" style="200" customWidth="1"/>
    <col min="8453" max="8704" width="9.140625" style="200"/>
    <col min="8705" max="8705" width="3.140625" style="200" customWidth="1"/>
    <col min="8706" max="8706" width="38.7109375" style="200" customWidth="1"/>
    <col min="8707" max="8707" width="18.28515625" style="200" customWidth="1"/>
    <col min="8708" max="8708" width="20" style="200" customWidth="1"/>
    <col min="8709" max="8960" width="9.140625" style="200"/>
    <col min="8961" max="8961" width="3.140625" style="200" customWidth="1"/>
    <col min="8962" max="8962" width="38.7109375" style="200" customWidth="1"/>
    <col min="8963" max="8963" width="18.28515625" style="200" customWidth="1"/>
    <col min="8964" max="8964" width="20" style="200" customWidth="1"/>
    <col min="8965" max="9216" width="9.140625" style="200"/>
    <col min="9217" max="9217" width="3.140625" style="200" customWidth="1"/>
    <col min="9218" max="9218" width="38.7109375" style="200" customWidth="1"/>
    <col min="9219" max="9219" width="18.28515625" style="200" customWidth="1"/>
    <col min="9220" max="9220" width="20" style="200" customWidth="1"/>
    <col min="9221" max="9472" width="9.140625" style="200"/>
    <col min="9473" max="9473" width="3.140625" style="200" customWidth="1"/>
    <col min="9474" max="9474" width="38.7109375" style="200" customWidth="1"/>
    <col min="9475" max="9475" width="18.28515625" style="200" customWidth="1"/>
    <col min="9476" max="9476" width="20" style="200" customWidth="1"/>
    <col min="9477" max="9728" width="9.140625" style="200"/>
    <col min="9729" max="9729" width="3.140625" style="200" customWidth="1"/>
    <col min="9730" max="9730" width="38.7109375" style="200" customWidth="1"/>
    <col min="9731" max="9731" width="18.28515625" style="200" customWidth="1"/>
    <col min="9732" max="9732" width="20" style="200" customWidth="1"/>
    <col min="9733" max="9984" width="9.140625" style="200"/>
    <col min="9985" max="9985" width="3.140625" style="200" customWidth="1"/>
    <col min="9986" max="9986" width="38.7109375" style="200" customWidth="1"/>
    <col min="9987" max="9987" width="18.28515625" style="200" customWidth="1"/>
    <col min="9988" max="9988" width="20" style="200" customWidth="1"/>
    <col min="9989" max="10240" width="9.140625" style="200"/>
    <col min="10241" max="10241" width="3.140625" style="200" customWidth="1"/>
    <col min="10242" max="10242" width="38.7109375" style="200" customWidth="1"/>
    <col min="10243" max="10243" width="18.28515625" style="200" customWidth="1"/>
    <col min="10244" max="10244" width="20" style="200" customWidth="1"/>
    <col min="10245" max="10496" width="9.140625" style="200"/>
    <col min="10497" max="10497" width="3.140625" style="200" customWidth="1"/>
    <col min="10498" max="10498" width="38.7109375" style="200" customWidth="1"/>
    <col min="10499" max="10499" width="18.28515625" style="200" customWidth="1"/>
    <col min="10500" max="10500" width="20" style="200" customWidth="1"/>
    <col min="10501" max="10752" width="9.140625" style="200"/>
    <col min="10753" max="10753" width="3.140625" style="200" customWidth="1"/>
    <col min="10754" max="10754" width="38.7109375" style="200" customWidth="1"/>
    <col min="10755" max="10755" width="18.28515625" style="200" customWidth="1"/>
    <col min="10756" max="10756" width="20" style="200" customWidth="1"/>
    <col min="10757" max="11008" width="9.140625" style="200"/>
    <col min="11009" max="11009" width="3.140625" style="200" customWidth="1"/>
    <col min="11010" max="11010" width="38.7109375" style="200" customWidth="1"/>
    <col min="11011" max="11011" width="18.28515625" style="200" customWidth="1"/>
    <col min="11012" max="11012" width="20" style="200" customWidth="1"/>
    <col min="11013" max="11264" width="9.140625" style="200"/>
    <col min="11265" max="11265" width="3.140625" style="200" customWidth="1"/>
    <col min="11266" max="11266" width="38.7109375" style="200" customWidth="1"/>
    <col min="11267" max="11267" width="18.28515625" style="200" customWidth="1"/>
    <col min="11268" max="11268" width="20" style="200" customWidth="1"/>
    <col min="11269" max="11520" width="9.140625" style="200"/>
    <col min="11521" max="11521" width="3.140625" style="200" customWidth="1"/>
    <col min="11522" max="11522" width="38.7109375" style="200" customWidth="1"/>
    <col min="11523" max="11523" width="18.28515625" style="200" customWidth="1"/>
    <col min="11524" max="11524" width="20" style="200" customWidth="1"/>
    <col min="11525" max="11776" width="9.140625" style="200"/>
    <col min="11777" max="11777" width="3.140625" style="200" customWidth="1"/>
    <col min="11778" max="11778" width="38.7109375" style="200" customWidth="1"/>
    <col min="11779" max="11779" width="18.28515625" style="200" customWidth="1"/>
    <col min="11780" max="11780" width="20" style="200" customWidth="1"/>
    <col min="11781" max="12032" width="9.140625" style="200"/>
    <col min="12033" max="12033" width="3.140625" style="200" customWidth="1"/>
    <col min="12034" max="12034" width="38.7109375" style="200" customWidth="1"/>
    <col min="12035" max="12035" width="18.28515625" style="200" customWidth="1"/>
    <col min="12036" max="12036" width="20" style="200" customWidth="1"/>
    <col min="12037" max="12288" width="9.140625" style="200"/>
    <col min="12289" max="12289" width="3.140625" style="200" customWidth="1"/>
    <col min="12290" max="12290" width="38.7109375" style="200" customWidth="1"/>
    <col min="12291" max="12291" width="18.28515625" style="200" customWidth="1"/>
    <col min="12292" max="12292" width="20" style="200" customWidth="1"/>
    <col min="12293" max="12544" width="9.140625" style="200"/>
    <col min="12545" max="12545" width="3.140625" style="200" customWidth="1"/>
    <col min="12546" max="12546" width="38.7109375" style="200" customWidth="1"/>
    <col min="12547" max="12547" width="18.28515625" style="200" customWidth="1"/>
    <col min="12548" max="12548" width="20" style="200" customWidth="1"/>
    <col min="12549" max="12800" width="9.140625" style="200"/>
    <col min="12801" max="12801" width="3.140625" style="200" customWidth="1"/>
    <col min="12802" max="12802" width="38.7109375" style="200" customWidth="1"/>
    <col min="12803" max="12803" width="18.28515625" style="200" customWidth="1"/>
    <col min="12804" max="12804" width="20" style="200" customWidth="1"/>
    <col min="12805" max="13056" width="9.140625" style="200"/>
    <col min="13057" max="13057" width="3.140625" style="200" customWidth="1"/>
    <col min="13058" max="13058" width="38.7109375" style="200" customWidth="1"/>
    <col min="13059" max="13059" width="18.28515625" style="200" customWidth="1"/>
    <col min="13060" max="13060" width="20" style="200" customWidth="1"/>
    <col min="13061" max="13312" width="9.140625" style="200"/>
    <col min="13313" max="13313" width="3.140625" style="200" customWidth="1"/>
    <col min="13314" max="13314" width="38.7109375" style="200" customWidth="1"/>
    <col min="13315" max="13315" width="18.28515625" style="200" customWidth="1"/>
    <col min="13316" max="13316" width="20" style="200" customWidth="1"/>
    <col min="13317" max="13568" width="9.140625" style="200"/>
    <col min="13569" max="13569" width="3.140625" style="200" customWidth="1"/>
    <col min="13570" max="13570" width="38.7109375" style="200" customWidth="1"/>
    <col min="13571" max="13571" width="18.28515625" style="200" customWidth="1"/>
    <col min="13572" max="13572" width="20" style="200" customWidth="1"/>
    <col min="13573" max="13824" width="9.140625" style="200"/>
    <col min="13825" max="13825" width="3.140625" style="200" customWidth="1"/>
    <col min="13826" max="13826" width="38.7109375" style="200" customWidth="1"/>
    <col min="13827" max="13827" width="18.28515625" style="200" customWidth="1"/>
    <col min="13828" max="13828" width="20" style="200" customWidth="1"/>
    <col min="13829" max="14080" width="9.140625" style="200"/>
    <col min="14081" max="14081" width="3.140625" style="200" customWidth="1"/>
    <col min="14082" max="14082" width="38.7109375" style="200" customWidth="1"/>
    <col min="14083" max="14083" width="18.28515625" style="200" customWidth="1"/>
    <col min="14084" max="14084" width="20" style="200" customWidth="1"/>
    <col min="14085" max="14336" width="9.140625" style="200"/>
    <col min="14337" max="14337" width="3.140625" style="200" customWidth="1"/>
    <col min="14338" max="14338" width="38.7109375" style="200" customWidth="1"/>
    <col min="14339" max="14339" width="18.28515625" style="200" customWidth="1"/>
    <col min="14340" max="14340" width="20" style="200" customWidth="1"/>
    <col min="14341" max="14592" width="9.140625" style="200"/>
    <col min="14593" max="14593" width="3.140625" style="200" customWidth="1"/>
    <col min="14594" max="14594" width="38.7109375" style="200" customWidth="1"/>
    <col min="14595" max="14595" width="18.28515625" style="200" customWidth="1"/>
    <col min="14596" max="14596" width="20" style="200" customWidth="1"/>
    <col min="14597" max="14848" width="9.140625" style="200"/>
    <col min="14849" max="14849" width="3.140625" style="200" customWidth="1"/>
    <col min="14850" max="14850" width="38.7109375" style="200" customWidth="1"/>
    <col min="14851" max="14851" width="18.28515625" style="200" customWidth="1"/>
    <col min="14852" max="14852" width="20" style="200" customWidth="1"/>
    <col min="14853" max="15104" width="9.140625" style="200"/>
    <col min="15105" max="15105" width="3.140625" style="200" customWidth="1"/>
    <col min="15106" max="15106" width="38.7109375" style="200" customWidth="1"/>
    <col min="15107" max="15107" width="18.28515625" style="200" customWidth="1"/>
    <col min="15108" max="15108" width="20" style="200" customWidth="1"/>
    <col min="15109" max="15360" width="9.140625" style="200"/>
    <col min="15361" max="15361" width="3.140625" style="200" customWidth="1"/>
    <col min="15362" max="15362" width="38.7109375" style="200" customWidth="1"/>
    <col min="15363" max="15363" width="18.28515625" style="200" customWidth="1"/>
    <col min="15364" max="15364" width="20" style="200" customWidth="1"/>
    <col min="15365" max="15616" width="9.140625" style="200"/>
    <col min="15617" max="15617" width="3.140625" style="200" customWidth="1"/>
    <col min="15618" max="15618" width="38.7109375" style="200" customWidth="1"/>
    <col min="15619" max="15619" width="18.28515625" style="200" customWidth="1"/>
    <col min="15620" max="15620" width="20" style="200" customWidth="1"/>
    <col min="15621" max="15872" width="9.140625" style="200"/>
    <col min="15873" max="15873" width="3.140625" style="200" customWidth="1"/>
    <col min="15874" max="15874" width="38.7109375" style="200" customWidth="1"/>
    <col min="15875" max="15875" width="18.28515625" style="200" customWidth="1"/>
    <col min="15876" max="15876" width="20" style="200" customWidth="1"/>
    <col min="15877" max="16128" width="9.140625" style="200"/>
    <col min="16129" max="16129" width="3.140625" style="200" customWidth="1"/>
    <col min="16130" max="16130" width="38.7109375" style="200" customWidth="1"/>
    <col min="16131" max="16131" width="18.28515625" style="200" customWidth="1"/>
    <col min="16132" max="16132" width="20" style="200" customWidth="1"/>
    <col min="16133" max="16384" width="9.140625" style="200"/>
  </cols>
  <sheetData>
    <row r="1" spans="1:4">
      <c r="D1" s="287" t="s">
        <v>386</v>
      </c>
    </row>
    <row r="2" spans="1:4" ht="39" customHeight="1">
      <c r="A2" s="211"/>
      <c r="B2" s="211"/>
      <c r="C2" s="417" t="s">
        <v>409</v>
      </c>
      <c r="D2" s="425"/>
    </row>
    <row r="3" spans="1:4" ht="18" customHeight="1">
      <c r="A3" s="211"/>
      <c r="B3" s="211"/>
      <c r="C3" s="263"/>
      <c r="D3" s="373" t="s">
        <v>476</v>
      </c>
    </row>
    <row r="4" spans="1:4" ht="27.75" customHeight="1">
      <c r="A4" s="442" t="s">
        <v>410</v>
      </c>
      <c r="B4" s="442"/>
      <c r="C4" s="442"/>
      <c r="D4" s="442"/>
    </row>
    <row r="5" spans="1:4">
      <c r="A5" s="436" t="s">
        <v>197</v>
      </c>
      <c r="B5" s="436"/>
      <c r="C5" s="436"/>
      <c r="D5" s="436"/>
    </row>
    <row r="6" spans="1:4" ht="18.75" customHeight="1">
      <c r="A6" s="437" t="s">
        <v>411</v>
      </c>
      <c r="B6" s="437"/>
      <c r="C6" s="437"/>
      <c r="D6" s="437"/>
    </row>
    <row r="7" spans="1:4">
      <c r="A7" s="212"/>
      <c r="B7" s="212"/>
      <c r="C7" s="212"/>
      <c r="D7" s="180" t="s">
        <v>202</v>
      </c>
    </row>
    <row r="8" spans="1:4" ht="42" customHeight="1">
      <c r="A8" s="430" t="s">
        <v>309</v>
      </c>
      <c r="B8" s="431"/>
      <c r="C8" s="213" t="s">
        <v>300</v>
      </c>
      <c r="D8" s="213" t="s">
        <v>301</v>
      </c>
    </row>
    <row r="9" spans="1:4" ht="12.75" customHeight="1">
      <c r="A9" s="432"/>
      <c r="B9" s="433"/>
      <c r="C9" s="438">
        <f>SUM(C12:C13)</f>
        <v>0</v>
      </c>
      <c r="D9" s="427">
        <f>SUM(D12:D13)</f>
        <v>0</v>
      </c>
    </row>
    <row r="10" spans="1:4" ht="12" customHeight="1">
      <c r="A10" s="440" t="s">
        <v>302</v>
      </c>
      <c r="B10" s="441"/>
      <c r="C10" s="439"/>
      <c r="D10" s="428"/>
    </row>
    <row r="11" spans="1:4" ht="27" customHeight="1">
      <c r="A11" s="213">
        <v>1</v>
      </c>
      <c r="B11" s="214" t="s">
        <v>303</v>
      </c>
      <c r="C11" s="215">
        <v>0</v>
      </c>
      <c r="D11" s="216">
        <v>0</v>
      </c>
    </row>
    <row r="12" spans="1:4" ht="27" customHeight="1">
      <c r="A12" s="213">
        <v>2</v>
      </c>
      <c r="B12" s="214" t="s">
        <v>304</v>
      </c>
      <c r="C12" s="217">
        <v>0</v>
      </c>
      <c r="D12" s="217">
        <v>0</v>
      </c>
    </row>
    <row r="13" spans="1:4" ht="27" customHeight="1">
      <c r="A13" s="213">
        <v>3</v>
      </c>
      <c r="B13" s="214" t="s">
        <v>305</v>
      </c>
      <c r="C13" s="217">
        <v>0</v>
      </c>
      <c r="D13" s="217">
        <v>0</v>
      </c>
    </row>
    <row r="14" spans="1:4">
      <c r="A14" s="212"/>
      <c r="B14" s="212"/>
      <c r="C14" s="218"/>
      <c r="D14" s="137"/>
    </row>
    <row r="15" spans="1:4">
      <c r="A15" s="212"/>
      <c r="B15" s="212"/>
      <c r="C15" s="218"/>
      <c r="D15" s="137"/>
    </row>
    <row r="16" spans="1:4">
      <c r="A16" s="436" t="s">
        <v>201</v>
      </c>
      <c r="B16" s="436"/>
      <c r="C16" s="436"/>
      <c r="D16" s="436"/>
    </row>
    <row r="17" spans="1:4" ht="27" customHeight="1">
      <c r="A17" s="437" t="s">
        <v>412</v>
      </c>
      <c r="B17" s="437"/>
      <c r="C17" s="437"/>
      <c r="D17" s="437"/>
    </row>
    <row r="18" spans="1:4">
      <c r="A18" s="219"/>
      <c r="B18" s="219"/>
      <c r="C18" s="219"/>
      <c r="D18" s="220" t="s">
        <v>202</v>
      </c>
    </row>
    <row r="19" spans="1:4" ht="12.75" customHeight="1">
      <c r="A19" s="426" t="s">
        <v>306</v>
      </c>
      <c r="B19" s="426"/>
      <c r="C19" s="426"/>
      <c r="D19" s="426"/>
    </row>
    <row r="20" spans="1:4" ht="25.5" customHeight="1">
      <c r="A20" s="430" t="s">
        <v>310</v>
      </c>
      <c r="B20" s="431"/>
      <c r="C20" s="213" t="s">
        <v>300</v>
      </c>
      <c r="D20" s="213" t="s">
        <v>300</v>
      </c>
    </row>
    <row r="21" spans="1:4" ht="15" customHeight="1">
      <c r="A21" s="432"/>
      <c r="B21" s="433"/>
      <c r="C21" s="238" t="s">
        <v>387</v>
      </c>
      <c r="D21" s="238" t="s">
        <v>388</v>
      </c>
    </row>
    <row r="22" spans="1:4" ht="17.25" customHeight="1">
      <c r="A22" s="434"/>
      <c r="B22" s="435"/>
      <c r="C22" s="427">
        <f>C25+C26</f>
        <v>0</v>
      </c>
      <c r="D22" s="427">
        <f>D25+D26</f>
        <v>0</v>
      </c>
    </row>
    <row r="23" spans="1:4" ht="12.75" customHeight="1">
      <c r="A23" s="429" t="s">
        <v>302</v>
      </c>
      <c r="B23" s="429"/>
      <c r="C23" s="428"/>
      <c r="D23" s="428"/>
    </row>
    <row r="24" spans="1:4" ht="27" customHeight="1">
      <c r="A24" s="213">
        <v>1</v>
      </c>
      <c r="B24" s="214" t="s">
        <v>303</v>
      </c>
      <c r="C24" s="217">
        <v>0</v>
      </c>
      <c r="D24" s="217">
        <v>0</v>
      </c>
    </row>
    <row r="25" spans="1:4" ht="27" customHeight="1">
      <c r="A25" s="213">
        <v>2</v>
      </c>
      <c r="B25" s="214" t="s">
        <v>304</v>
      </c>
      <c r="C25" s="217">
        <v>0</v>
      </c>
      <c r="D25" s="217">
        <v>0</v>
      </c>
    </row>
    <row r="26" spans="1:4" ht="27" customHeight="1">
      <c r="A26" s="213">
        <v>3</v>
      </c>
      <c r="B26" s="214" t="s">
        <v>305</v>
      </c>
      <c r="C26" s="217">
        <v>0</v>
      </c>
      <c r="D26" s="217">
        <v>0</v>
      </c>
    </row>
    <row r="27" spans="1:4" hidden="1">
      <c r="A27" s="214"/>
      <c r="B27" s="221"/>
      <c r="C27" s="222"/>
      <c r="D27" s="214"/>
    </row>
    <row r="28" spans="1:4">
      <c r="A28" s="426" t="s">
        <v>307</v>
      </c>
      <c r="B28" s="426"/>
      <c r="C28" s="426"/>
      <c r="D28" s="426"/>
    </row>
    <row r="29" spans="1:4" ht="38.25">
      <c r="A29" s="430" t="s">
        <v>310</v>
      </c>
      <c r="B29" s="431"/>
      <c r="C29" s="213" t="s">
        <v>308</v>
      </c>
      <c r="D29" s="213" t="s">
        <v>308</v>
      </c>
    </row>
    <row r="30" spans="1:4" ht="15" customHeight="1">
      <c r="A30" s="432"/>
      <c r="B30" s="433"/>
      <c r="C30" s="238" t="s">
        <v>387</v>
      </c>
      <c r="D30" s="238" t="s">
        <v>388</v>
      </c>
    </row>
    <row r="31" spans="1:4" ht="9.75" customHeight="1">
      <c r="A31" s="434"/>
      <c r="B31" s="435"/>
      <c r="C31" s="427">
        <f>C34+C35</f>
        <v>0</v>
      </c>
      <c r="D31" s="427">
        <f>D34+D35</f>
        <v>0</v>
      </c>
    </row>
    <row r="32" spans="1:4">
      <c r="A32" s="429" t="s">
        <v>302</v>
      </c>
      <c r="B32" s="429"/>
      <c r="C32" s="428"/>
      <c r="D32" s="428"/>
    </row>
    <row r="33" spans="1:4" ht="27" customHeight="1">
      <c r="A33" s="213">
        <v>1</v>
      </c>
      <c r="B33" s="214" t="s">
        <v>303</v>
      </c>
      <c r="C33" s="217">
        <v>0</v>
      </c>
      <c r="D33" s="217">
        <v>0</v>
      </c>
    </row>
    <row r="34" spans="1:4" ht="27" customHeight="1">
      <c r="A34" s="213">
        <v>2</v>
      </c>
      <c r="B34" s="214" t="s">
        <v>304</v>
      </c>
      <c r="C34" s="217">
        <v>0</v>
      </c>
      <c r="D34" s="217">
        <v>0</v>
      </c>
    </row>
    <row r="35" spans="1:4" ht="27" customHeight="1">
      <c r="A35" s="213">
        <v>3</v>
      </c>
      <c r="B35" s="214" t="s">
        <v>305</v>
      </c>
      <c r="C35" s="217">
        <v>0</v>
      </c>
      <c r="D35" s="217">
        <v>0</v>
      </c>
    </row>
    <row r="36" spans="1:4" ht="15.75">
      <c r="A36" s="223"/>
      <c r="B36" s="223"/>
      <c r="C36" s="223"/>
      <c r="D36" s="223"/>
    </row>
    <row r="37" spans="1:4" ht="15.75">
      <c r="A37" s="224"/>
      <c r="B37" s="224"/>
      <c r="C37" s="224"/>
      <c r="D37" s="224"/>
    </row>
  </sheetData>
  <mergeCells count="20">
    <mergeCell ref="C9:C10"/>
    <mergeCell ref="D9:D10"/>
    <mergeCell ref="A10:B10"/>
    <mergeCell ref="C2:D2"/>
    <mergeCell ref="A4:D4"/>
    <mergeCell ref="A5:D5"/>
    <mergeCell ref="A6:D6"/>
    <mergeCell ref="A8:B9"/>
    <mergeCell ref="A16:D16"/>
    <mergeCell ref="A17:D17"/>
    <mergeCell ref="A19:D19"/>
    <mergeCell ref="C22:C23"/>
    <mergeCell ref="D22:D23"/>
    <mergeCell ref="A23:B23"/>
    <mergeCell ref="A20:B22"/>
    <mergeCell ref="A28:D28"/>
    <mergeCell ref="C31:C32"/>
    <mergeCell ref="D31:D32"/>
    <mergeCell ref="A32:B32"/>
    <mergeCell ref="A29:B31"/>
  </mergeCells>
  <pageMargins left="0.74803149606299213" right="0.74803149606299213" top="0.98425196850393704" bottom="0.98425196850393704" header="0.51181102362204722" footer="0.51181102362204722"/>
  <pageSetup paperSize="9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41"/>
  <sheetViews>
    <sheetView tabSelected="1" workbookViewId="0">
      <selection activeCell="J9" sqref="J9"/>
    </sheetView>
  </sheetViews>
  <sheetFormatPr defaultRowHeight="12.75"/>
  <cols>
    <col min="1" max="1" width="4.28515625" style="200" customWidth="1"/>
    <col min="2" max="2" width="21.85546875" style="200" customWidth="1"/>
    <col min="3" max="3" width="11.42578125" style="200" customWidth="1"/>
    <col min="4" max="4" width="13" style="200" customWidth="1"/>
    <col min="5" max="5" width="13.140625" style="200" customWidth="1"/>
    <col min="6" max="6" width="19" style="200" customWidth="1"/>
    <col min="7" max="7" width="16" style="200" customWidth="1"/>
    <col min="8" max="256" width="9.140625" style="200"/>
    <col min="257" max="257" width="3.140625" style="200" customWidth="1"/>
    <col min="258" max="258" width="38.7109375" style="200" customWidth="1"/>
    <col min="259" max="259" width="18.28515625" style="200" customWidth="1"/>
    <col min="260" max="260" width="20" style="200" customWidth="1"/>
    <col min="261" max="512" width="9.140625" style="200"/>
    <col min="513" max="513" width="3.140625" style="200" customWidth="1"/>
    <col min="514" max="514" width="38.7109375" style="200" customWidth="1"/>
    <col min="515" max="515" width="18.28515625" style="200" customWidth="1"/>
    <col min="516" max="516" width="20" style="200" customWidth="1"/>
    <col min="517" max="768" width="9.140625" style="200"/>
    <col min="769" max="769" width="3.140625" style="200" customWidth="1"/>
    <col min="770" max="770" width="38.7109375" style="200" customWidth="1"/>
    <col min="771" max="771" width="18.28515625" style="200" customWidth="1"/>
    <col min="772" max="772" width="20" style="200" customWidth="1"/>
    <col min="773" max="1024" width="9.140625" style="200"/>
    <col min="1025" max="1025" width="3.140625" style="200" customWidth="1"/>
    <col min="1026" max="1026" width="38.7109375" style="200" customWidth="1"/>
    <col min="1027" max="1027" width="18.28515625" style="200" customWidth="1"/>
    <col min="1028" max="1028" width="20" style="200" customWidth="1"/>
    <col min="1029" max="1280" width="9.140625" style="200"/>
    <col min="1281" max="1281" width="3.140625" style="200" customWidth="1"/>
    <col min="1282" max="1282" width="38.7109375" style="200" customWidth="1"/>
    <col min="1283" max="1283" width="18.28515625" style="200" customWidth="1"/>
    <col min="1284" max="1284" width="20" style="200" customWidth="1"/>
    <col min="1285" max="1536" width="9.140625" style="200"/>
    <col min="1537" max="1537" width="3.140625" style="200" customWidth="1"/>
    <col min="1538" max="1538" width="38.7109375" style="200" customWidth="1"/>
    <col min="1539" max="1539" width="18.28515625" style="200" customWidth="1"/>
    <col min="1540" max="1540" width="20" style="200" customWidth="1"/>
    <col min="1541" max="1792" width="9.140625" style="200"/>
    <col min="1793" max="1793" width="3.140625" style="200" customWidth="1"/>
    <col min="1794" max="1794" width="38.7109375" style="200" customWidth="1"/>
    <col min="1795" max="1795" width="18.28515625" style="200" customWidth="1"/>
    <col min="1796" max="1796" width="20" style="200" customWidth="1"/>
    <col min="1797" max="2048" width="9.140625" style="200"/>
    <col min="2049" max="2049" width="3.140625" style="200" customWidth="1"/>
    <col min="2050" max="2050" width="38.7109375" style="200" customWidth="1"/>
    <col min="2051" max="2051" width="18.28515625" style="200" customWidth="1"/>
    <col min="2052" max="2052" width="20" style="200" customWidth="1"/>
    <col min="2053" max="2304" width="9.140625" style="200"/>
    <col min="2305" max="2305" width="3.140625" style="200" customWidth="1"/>
    <col min="2306" max="2306" width="38.7109375" style="200" customWidth="1"/>
    <col min="2307" max="2307" width="18.28515625" style="200" customWidth="1"/>
    <col min="2308" max="2308" width="20" style="200" customWidth="1"/>
    <col min="2309" max="2560" width="9.140625" style="200"/>
    <col min="2561" max="2561" width="3.140625" style="200" customWidth="1"/>
    <col min="2562" max="2562" width="38.7109375" style="200" customWidth="1"/>
    <col min="2563" max="2563" width="18.28515625" style="200" customWidth="1"/>
    <col min="2564" max="2564" width="20" style="200" customWidth="1"/>
    <col min="2565" max="2816" width="9.140625" style="200"/>
    <col min="2817" max="2817" width="3.140625" style="200" customWidth="1"/>
    <col min="2818" max="2818" width="38.7109375" style="200" customWidth="1"/>
    <col min="2819" max="2819" width="18.28515625" style="200" customWidth="1"/>
    <col min="2820" max="2820" width="20" style="200" customWidth="1"/>
    <col min="2821" max="3072" width="9.140625" style="200"/>
    <col min="3073" max="3073" width="3.140625" style="200" customWidth="1"/>
    <col min="3074" max="3074" width="38.7109375" style="200" customWidth="1"/>
    <col min="3075" max="3075" width="18.28515625" style="200" customWidth="1"/>
    <col min="3076" max="3076" width="20" style="200" customWidth="1"/>
    <col min="3077" max="3328" width="9.140625" style="200"/>
    <col min="3329" max="3329" width="3.140625" style="200" customWidth="1"/>
    <col min="3330" max="3330" width="38.7109375" style="200" customWidth="1"/>
    <col min="3331" max="3331" width="18.28515625" style="200" customWidth="1"/>
    <col min="3332" max="3332" width="20" style="200" customWidth="1"/>
    <col min="3333" max="3584" width="9.140625" style="200"/>
    <col min="3585" max="3585" width="3.140625" style="200" customWidth="1"/>
    <col min="3586" max="3586" width="38.7109375" style="200" customWidth="1"/>
    <col min="3587" max="3587" width="18.28515625" style="200" customWidth="1"/>
    <col min="3588" max="3588" width="20" style="200" customWidth="1"/>
    <col min="3589" max="3840" width="9.140625" style="200"/>
    <col min="3841" max="3841" width="3.140625" style="200" customWidth="1"/>
    <col min="3842" max="3842" width="38.7109375" style="200" customWidth="1"/>
    <col min="3843" max="3843" width="18.28515625" style="200" customWidth="1"/>
    <col min="3844" max="3844" width="20" style="200" customWidth="1"/>
    <col min="3845" max="4096" width="9.140625" style="200"/>
    <col min="4097" max="4097" width="3.140625" style="200" customWidth="1"/>
    <col min="4098" max="4098" width="38.7109375" style="200" customWidth="1"/>
    <col min="4099" max="4099" width="18.28515625" style="200" customWidth="1"/>
    <col min="4100" max="4100" width="20" style="200" customWidth="1"/>
    <col min="4101" max="4352" width="9.140625" style="200"/>
    <col min="4353" max="4353" width="3.140625" style="200" customWidth="1"/>
    <col min="4354" max="4354" width="38.7109375" style="200" customWidth="1"/>
    <col min="4355" max="4355" width="18.28515625" style="200" customWidth="1"/>
    <col min="4356" max="4356" width="20" style="200" customWidth="1"/>
    <col min="4357" max="4608" width="9.140625" style="200"/>
    <col min="4609" max="4609" width="3.140625" style="200" customWidth="1"/>
    <col min="4610" max="4610" width="38.7109375" style="200" customWidth="1"/>
    <col min="4611" max="4611" width="18.28515625" style="200" customWidth="1"/>
    <col min="4612" max="4612" width="20" style="200" customWidth="1"/>
    <col min="4613" max="4864" width="9.140625" style="200"/>
    <col min="4865" max="4865" width="3.140625" style="200" customWidth="1"/>
    <col min="4866" max="4866" width="38.7109375" style="200" customWidth="1"/>
    <col min="4867" max="4867" width="18.28515625" style="200" customWidth="1"/>
    <col min="4868" max="4868" width="20" style="200" customWidth="1"/>
    <col min="4869" max="5120" width="9.140625" style="200"/>
    <col min="5121" max="5121" width="3.140625" style="200" customWidth="1"/>
    <col min="5122" max="5122" width="38.7109375" style="200" customWidth="1"/>
    <col min="5123" max="5123" width="18.28515625" style="200" customWidth="1"/>
    <col min="5124" max="5124" width="20" style="200" customWidth="1"/>
    <col min="5125" max="5376" width="9.140625" style="200"/>
    <col min="5377" max="5377" width="3.140625" style="200" customWidth="1"/>
    <col min="5378" max="5378" width="38.7109375" style="200" customWidth="1"/>
    <col min="5379" max="5379" width="18.28515625" style="200" customWidth="1"/>
    <col min="5380" max="5380" width="20" style="200" customWidth="1"/>
    <col min="5381" max="5632" width="9.140625" style="200"/>
    <col min="5633" max="5633" width="3.140625" style="200" customWidth="1"/>
    <col min="5634" max="5634" width="38.7109375" style="200" customWidth="1"/>
    <col min="5635" max="5635" width="18.28515625" style="200" customWidth="1"/>
    <col min="5636" max="5636" width="20" style="200" customWidth="1"/>
    <col min="5637" max="5888" width="9.140625" style="200"/>
    <col min="5889" max="5889" width="3.140625" style="200" customWidth="1"/>
    <col min="5890" max="5890" width="38.7109375" style="200" customWidth="1"/>
    <col min="5891" max="5891" width="18.28515625" style="200" customWidth="1"/>
    <col min="5892" max="5892" width="20" style="200" customWidth="1"/>
    <col min="5893" max="6144" width="9.140625" style="200"/>
    <col min="6145" max="6145" width="3.140625" style="200" customWidth="1"/>
    <col min="6146" max="6146" width="38.7109375" style="200" customWidth="1"/>
    <col min="6147" max="6147" width="18.28515625" style="200" customWidth="1"/>
    <col min="6148" max="6148" width="20" style="200" customWidth="1"/>
    <col min="6149" max="6400" width="9.140625" style="200"/>
    <col min="6401" max="6401" width="3.140625" style="200" customWidth="1"/>
    <col min="6402" max="6402" width="38.7109375" style="200" customWidth="1"/>
    <col min="6403" max="6403" width="18.28515625" style="200" customWidth="1"/>
    <col min="6404" max="6404" width="20" style="200" customWidth="1"/>
    <col min="6405" max="6656" width="9.140625" style="200"/>
    <col min="6657" max="6657" width="3.140625" style="200" customWidth="1"/>
    <col min="6658" max="6658" width="38.7109375" style="200" customWidth="1"/>
    <col min="6659" max="6659" width="18.28515625" style="200" customWidth="1"/>
    <col min="6660" max="6660" width="20" style="200" customWidth="1"/>
    <col min="6661" max="6912" width="9.140625" style="200"/>
    <col min="6913" max="6913" width="3.140625" style="200" customWidth="1"/>
    <col min="6914" max="6914" width="38.7109375" style="200" customWidth="1"/>
    <col min="6915" max="6915" width="18.28515625" style="200" customWidth="1"/>
    <col min="6916" max="6916" width="20" style="200" customWidth="1"/>
    <col min="6917" max="7168" width="9.140625" style="200"/>
    <col min="7169" max="7169" width="3.140625" style="200" customWidth="1"/>
    <col min="7170" max="7170" width="38.7109375" style="200" customWidth="1"/>
    <col min="7171" max="7171" width="18.28515625" style="200" customWidth="1"/>
    <col min="7172" max="7172" width="20" style="200" customWidth="1"/>
    <col min="7173" max="7424" width="9.140625" style="200"/>
    <col min="7425" max="7425" width="3.140625" style="200" customWidth="1"/>
    <col min="7426" max="7426" width="38.7109375" style="200" customWidth="1"/>
    <col min="7427" max="7427" width="18.28515625" style="200" customWidth="1"/>
    <col min="7428" max="7428" width="20" style="200" customWidth="1"/>
    <col min="7429" max="7680" width="9.140625" style="200"/>
    <col min="7681" max="7681" width="3.140625" style="200" customWidth="1"/>
    <col min="7682" max="7682" width="38.7109375" style="200" customWidth="1"/>
    <col min="7683" max="7683" width="18.28515625" style="200" customWidth="1"/>
    <col min="7684" max="7684" width="20" style="200" customWidth="1"/>
    <col min="7685" max="7936" width="9.140625" style="200"/>
    <col min="7937" max="7937" width="3.140625" style="200" customWidth="1"/>
    <col min="7938" max="7938" width="38.7109375" style="200" customWidth="1"/>
    <col min="7939" max="7939" width="18.28515625" style="200" customWidth="1"/>
    <col min="7940" max="7940" width="20" style="200" customWidth="1"/>
    <col min="7941" max="8192" width="9.140625" style="200"/>
    <col min="8193" max="8193" width="3.140625" style="200" customWidth="1"/>
    <col min="8194" max="8194" width="38.7109375" style="200" customWidth="1"/>
    <col min="8195" max="8195" width="18.28515625" style="200" customWidth="1"/>
    <col min="8196" max="8196" width="20" style="200" customWidth="1"/>
    <col min="8197" max="8448" width="9.140625" style="200"/>
    <col min="8449" max="8449" width="3.140625" style="200" customWidth="1"/>
    <col min="8450" max="8450" width="38.7109375" style="200" customWidth="1"/>
    <col min="8451" max="8451" width="18.28515625" style="200" customWidth="1"/>
    <col min="8452" max="8452" width="20" style="200" customWidth="1"/>
    <col min="8453" max="8704" width="9.140625" style="200"/>
    <col min="8705" max="8705" width="3.140625" style="200" customWidth="1"/>
    <col min="8706" max="8706" width="38.7109375" style="200" customWidth="1"/>
    <col min="8707" max="8707" width="18.28515625" style="200" customWidth="1"/>
    <col min="8708" max="8708" width="20" style="200" customWidth="1"/>
    <col min="8709" max="8960" width="9.140625" style="200"/>
    <col min="8961" max="8961" width="3.140625" style="200" customWidth="1"/>
    <col min="8962" max="8962" width="38.7109375" style="200" customWidth="1"/>
    <col min="8963" max="8963" width="18.28515625" style="200" customWidth="1"/>
    <col min="8964" max="8964" width="20" style="200" customWidth="1"/>
    <col min="8965" max="9216" width="9.140625" style="200"/>
    <col min="9217" max="9217" width="3.140625" style="200" customWidth="1"/>
    <col min="9218" max="9218" width="38.7109375" style="200" customWidth="1"/>
    <col min="9219" max="9219" width="18.28515625" style="200" customWidth="1"/>
    <col min="9220" max="9220" width="20" style="200" customWidth="1"/>
    <col min="9221" max="9472" width="9.140625" style="200"/>
    <col min="9473" max="9473" width="3.140625" style="200" customWidth="1"/>
    <col min="9474" max="9474" width="38.7109375" style="200" customWidth="1"/>
    <col min="9475" max="9475" width="18.28515625" style="200" customWidth="1"/>
    <col min="9476" max="9476" width="20" style="200" customWidth="1"/>
    <col min="9477" max="9728" width="9.140625" style="200"/>
    <col min="9729" max="9729" width="3.140625" style="200" customWidth="1"/>
    <col min="9730" max="9730" width="38.7109375" style="200" customWidth="1"/>
    <col min="9731" max="9731" width="18.28515625" style="200" customWidth="1"/>
    <col min="9732" max="9732" width="20" style="200" customWidth="1"/>
    <col min="9733" max="9984" width="9.140625" style="200"/>
    <col min="9985" max="9985" width="3.140625" style="200" customWidth="1"/>
    <col min="9986" max="9986" width="38.7109375" style="200" customWidth="1"/>
    <col min="9987" max="9987" width="18.28515625" style="200" customWidth="1"/>
    <col min="9988" max="9988" width="20" style="200" customWidth="1"/>
    <col min="9989" max="10240" width="9.140625" style="200"/>
    <col min="10241" max="10241" width="3.140625" style="200" customWidth="1"/>
    <col min="10242" max="10242" width="38.7109375" style="200" customWidth="1"/>
    <col min="10243" max="10243" width="18.28515625" style="200" customWidth="1"/>
    <col min="10244" max="10244" width="20" style="200" customWidth="1"/>
    <col min="10245" max="10496" width="9.140625" style="200"/>
    <col min="10497" max="10497" width="3.140625" style="200" customWidth="1"/>
    <col min="10498" max="10498" width="38.7109375" style="200" customWidth="1"/>
    <col min="10499" max="10499" width="18.28515625" style="200" customWidth="1"/>
    <col min="10500" max="10500" width="20" style="200" customWidth="1"/>
    <col min="10501" max="10752" width="9.140625" style="200"/>
    <col min="10753" max="10753" width="3.140625" style="200" customWidth="1"/>
    <col min="10754" max="10754" width="38.7109375" style="200" customWidth="1"/>
    <col min="10755" max="10755" width="18.28515625" style="200" customWidth="1"/>
    <col min="10756" max="10756" width="20" style="200" customWidth="1"/>
    <col min="10757" max="11008" width="9.140625" style="200"/>
    <col min="11009" max="11009" width="3.140625" style="200" customWidth="1"/>
    <col min="11010" max="11010" width="38.7109375" style="200" customWidth="1"/>
    <col min="11011" max="11011" width="18.28515625" style="200" customWidth="1"/>
    <col min="11012" max="11012" width="20" style="200" customWidth="1"/>
    <col min="11013" max="11264" width="9.140625" style="200"/>
    <col min="11265" max="11265" width="3.140625" style="200" customWidth="1"/>
    <col min="11266" max="11266" width="38.7109375" style="200" customWidth="1"/>
    <col min="11267" max="11267" width="18.28515625" style="200" customWidth="1"/>
    <col min="11268" max="11268" width="20" style="200" customWidth="1"/>
    <col min="11269" max="11520" width="9.140625" style="200"/>
    <col min="11521" max="11521" width="3.140625" style="200" customWidth="1"/>
    <col min="11522" max="11522" width="38.7109375" style="200" customWidth="1"/>
    <col min="11523" max="11523" width="18.28515625" style="200" customWidth="1"/>
    <col min="11524" max="11524" width="20" style="200" customWidth="1"/>
    <col min="11525" max="11776" width="9.140625" style="200"/>
    <col min="11777" max="11777" width="3.140625" style="200" customWidth="1"/>
    <col min="11778" max="11778" width="38.7109375" style="200" customWidth="1"/>
    <col min="11779" max="11779" width="18.28515625" style="200" customWidth="1"/>
    <col min="11780" max="11780" width="20" style="200" customWidth="1"/>
    <col min="11781" max="12032" width="9.140625" style="200"/>
    <col min="12033" max="12033" width="3.140625" style="200" customWidth="1"/>
    <col min="12034" max="12034" width="38.7109375" style="200" customWidth="1"/>
    <col min="12035" max="12035" width="18.28515625" style="200" customWidth="1"/>
    <col min="12036" max="12036" width="20" style="200" customWidth="1"/>
    <col min="12037" max="12288" width="9.140625" style="200"/>
    <col min="12289" max="12289" width="3.140625" style="200" customWidth="1"/>
    <col min="12290" max="12290" width="38.7109375" style="200" customWidth="1"/>
    <col min="12291" max="12291" width="18.28515625" style="200" customWidth="1"/>
    <col min="12292" max="12292" width="20" style="200" customWidth="1"/>
    <col min="12293" max="12544" width="9.140625" style="200"/>
    <col min="12545" max="12545" width="3.140625" style="200" customWidth="1"/>
    <col min="12546" max="12546" width="38.7109375" style="200" customWidth="1"/>
    <col min="12547" max="12547" width="18.28515625" style="200" customWidth="1"/>
    <col min="12548" max="12548" width="20" style="200" customWidth="1"/>
    <col min="12549" max="12800" width="9.140625" style="200"/>
    <col min="12801" max="12801" width="3.140625" style="200" customWidth="1"/>
    <col min="12802" max="12802" width="38.7109375" style="200" customWidth="1"/>
    <col min="12803" max="12803" width="18.28515625" style="200" customWidth="1"/>
    <col min="12804" max="12804" width="20" style="200" customWidth="1"/>
    <col min="12805" max="13056" width="9.140625" style="200"/>
    <col min="13057" max="13057" width="3.140625" style="200" customWidth="1"/>
    <col min="13058" max="13058" width="38.7109375" style="200" customWidth="1"/>
    <col min="13059" max="13059" width="18.28515625" style="200" customWidth="1"/>
    <col min="13060" max="13060" width="20" style="200" customWidth="1"/>
    <col min="13061" max="13312" width="9.140625" style="200"/>
    <col min="13313" max="13313" width="3.140625" style="200" customWidth="1"/>
    <col min="13314" max="13314" width="38.7109375" style="200" customWidth="1"/>
    <col min="13315" max="13315" width="18.28515625" style="200" customWidth="1"/>
    <col min="13316" max="13316" width="20" style="200" customWidth="1"/>
    <col min="13317" max="13568" width="9.140625" style="200"/>
    <col min="13569" max="13569" width="3.140625" style="200" customWidth="1"/>
    <col min="13570" max="13570" width="38.7109375" style="200" customWidth="1"/>
    <col min="13571" max="13571" width="18.28515625" style="200" customWidth="1"/>
    <col min="13572" max="13572" width="20" style="200" customWidth="1"/>
    <col min="13573" max="13824" width="9.140625" style="200"/>
    <col min="13825" max="13825" width="3.140625" style="200" customWidth="1"/>
    <col min="13826" max="13826" width="38.7109375" style="200" customWidth="1"/>
    <col min="13827" max="13827" width="18.28515625" style="200" customWidth="1"/>
    <col min="13828" max="13828" width="20" style="200" customWidth="1"/>
    <col min="13829" max="14080" width="9.140625" style="200"/>
    <col min="14081" max="14081" width="3.140625" style="200" customWidth="1"/>
    <col min="14082" max="14082" width="38.7109375" style="200" customWidth="1"/>
    <col min="14083" max="14083" width="18.28515625" style="200" customWidth="1"/>
    <col min="14084" max="14084" width="20" style="200" customWidth="1"/>
    <col min="14085" max="14336" width="9.140625" style="200"/>
    <col min="14337" max="14337" width="3.140625" style="200" customWidth="1"/>
    <col min="14338" max="14338" width="38.7109375" style="200" customWidth="1"/>
    <col min="14339" max="14339" width="18.28515625" style="200" customWidth="1"/>
    <col min="14340" max="14340" width="20" style="200" customWidth="1"/>
    <col min="14341" max="14592" width="9.140625" style="200"/>
    <col min="14593" max="14593" width="3.140625" style="200" customWidth="1"/>
    <col min="14594" max="14594" width="38.7109375" style="200" customWidth="1"/>
    <col min="14595" max="14595" width="18.28515625" style="200" customWidth="1"/>
    <col min="14596" max="14596" width="20" style="200" customWidth="1"/>
    <col min="14597" max="14848" width="9.140625" style="200"/>
    <col min="14849" max="14849" width="3.140625" style="200" customWidth="1"/>
    <col min="14850" max="14850" width="38.7109375" style="200" customWidth="1"/>
    <col min="14851" max="14851" width="18.28515625" style="200" customWidth="1"/>
    <col min="14852" max="14852" width="20" style="200" customWidth="1"/>
    <col min="14853" max="15104" width="9.140625" style="200"/>
    <col min="15105" max="15105" width="3.140625" style="200" customWidth="1"/>
    <col min="15106" max="15106" width="38.7109375" style="200" customWidth="1"/>
    <col min="15107" max="15107" width="18.28515625" style="200" customWidth="1"/>
    <col min="15108" max="15108" width="20" style="200" customWidth="1"/>
    <col min="15109" max="15360" width="9.140625" style="200"/>
    <col min="15361" max="15361" width="3.140625" style="200" customWidth="1"/>
    <col min="15362" max="15362" width="38.7109375" style="200" customWidth="1"/>
    <col min="15363" max="15363" width="18.28515625" style="200" customWidth="1"/>
    <col min="15364" max="15364" width="20" style="200" customWidth="1"/>
    <col min="15365" max="15616" width="9.140625" style="200"/>
    <col min="15617" max="15617" width="3.140625" style="200" customWidth="1"/>
    <col min="15618" max="15618" width="38.7109375" style="200" customWidth="1"/>
    <col min="15619" max="15619" width="18.28515625" style="200" customWidth="1"/>
    <col min="15620" max="15620" width="20" style="200" customWidth="1"/>
    <col min="15621" max="15872" width="9.140625" style="200"/>
    <col min="15873" max="15873" width="3.140625" style="200" customWidth="1"/>
    <col min="15874" max="15874" width="38.7109375" style="200" customWidth="1"/>
    <col min="15875" max="15875" width="18.28515625" style="200" customWidth="1"/>
    <col min="15876" max="15876" width="20" style="200" customWidth="1"/>
    <col min="15877" max="16128" width="9.140625" style="200"/>
    <col min="16129" max="16129" width="3.140625" style="200" customWidth="1"/>
    <col min="16130" max="16130" width="38.7109375" style="200" customWidth="1"/>
    <col min="16131" max="16131" width="18.28515625" style="200" customWidth="1"/>
    <col min="16132" max="16132" width="20" style="200" customWidth="1"/>
    <col min="16133" max="16384" width="9.140625" style="200"/>
  </cols>
  <sheetData>
    <row r="1" spans="1:7" ht="15" customHeight="1">
      <c r="G1" s="287" t="s">
        <v>384</v>
      </c>
    </row>
    <row r="2" spans="1:7" ht="46.5" customHeight="1">
      <c r="A2" s="211"/>
      <c r="B2" s="211"/>
      <c r="C2" s="417"/>
      <c r="D2" s="417"/>
      <c r="E2" s="239"/>
      <c r="F2" s="417" t="s">
        <v>413</v>
      </c>
      <c r="G2" s="417"/>
    </row>
    <row r="3" spans="1:7" ht="14.25" customHeight="1">
      <c r="A3" s="211"/>
      <c r="B3" s="211"/>
      <c r="C3" s="263"/>
      <c r="D3" s="263"/>
      <c r="E3" s="239"/>
      <c r="F3" s="417" t="s">
        <v>471</v>
      </c>
      <c r="G3" s="453"/>
    </row>
    <row r="4" spans="1:7" ht="27.75" customHeight="1">
      <c r="A4" s="442" t="s">
        <v>414</v>
      </c>
      <c r="B4" s="442"/>
      <c r="C4" s="442"/>
      <c r="D4" s="442"/>
      <c r="E4" s="442"/>
      <c r="F4" s="442"/>
      <c r="G4" s="442"/>
    </row>
    <row r="5" spans="1:7" ht="15" customHeight="1">
      <c r="A5" s="452"/>
      <c r="B5" s="452"/>
      <c r="C5" s="452"/>
      <c r="D5" s="452"/>
      <c r="E5" s="239"/>
      <c r="F5" s="419" t="s">
        <v>197</v>
      </c>
      <c r="G5" s="419"/>
    </row>
    <row r="6" spans="1:7" ht="24.75" customHeight="1">
      <c r="A6" s="442" t="s">
        <v>415</v>
      </c>
      <c r="B6" s="442"/>
      <c r="C6" s="442"/>
      <c r="D6" s="442"/>
      <c r="E6" s="442"/>
      <c r="F6" s="442"/>
      <c r="G6" s="442"/>
    </row>
    <row r="7" spans="1:7">
      <c r="A7" s="450" t="s">
        <v>416</v>
      </c>
      <c r="B7" s="450"/>
      <c r="C7" s="450"/>
      <c r="D7" s="450"/>
      <c r="E7" s="450"/>
      <c r="F7" s="450"/>
      <c r="G7" s="450"/>
    </row>
    <row r="8" spans="1:7" ht="11.25" customHeight="1">
      <c r="A8" s="249"/>
      <c r="B8" s="249"/>
      <c r="C8" s="250"/>
      <c r="D8" s="250"/>
      <c r="E8" s="251"/>
      <c r="F8" s="239"/>
      <c r="G8" s="239"/>
    </row>
    <row r="9" spans="1:7" ht="54" customHeight="1">
      <c r="A9" s="238" t="s">
        <v>321</v>
      </c>
      <c r="B9" s="238" t="s">
        <v>322</v>
      </c>
      <c r="C9" s="244" t="s">
        <v>323</v>
      </c>
      <c r="D9" s="244" t="s">
        <v>324</v>
      </c>
      <c r="E9" s="238" t="s">
        <v>325</v>
      </c>
      <c r="F9" s="444" t="s">
        <v>326</v>
      </c>
      <c r="G9" s="444"/>
    </row>
    <row r="10" spans="1:7" ht="12.75" customHeight="1">
      <c r="A10" s="238">
        <v>1</v>
      </c>
      <c r="B10" s="238">
        <v>2</v>
      </c>
      <c r="C10" s="238">
        <v>3</v>
      </c>
      <c r="D10" s="238">
        <v>4</v>
      </c>
      <c r="E10" s="252">
        <v>5</v>
      </c>
      <c r="F10" s="447">
        <v>6</v>
      </c>
      <c r="G10" s="447"/>
    </row>
    <row r="11" spans="1:7" ht="15.75" customHeight="1">
      <c r="A11" s="238"/>
      <c r="B11" s="238"/>
      <c r="C11" s="238"/>
      <c r="D11" s="238"/>
      <c r="E11" s="245"/>
      <c r="F11" s="448"/>
      <c r="G11" s="448"/>
    </row>
    <row r="12" spans="1:7" ht="16.5" customHeight="1">
      <c r="A12" s="246"/>
      <c r="B12" s="246" t="s">
        <v>210</v>
      </c>
      <c r="C12" s="247">
        <v>0</v>
      </c>
      <c r="D12" s="247"/>
      <c r="E12" s="248">
        <v>0</v>
      </c>
      <c r="F12" s="449"/>
      <c r="G12" s="449"/>
    </row>
    <row r="13" spans="1:7" ht="13.5" customHeight="1">
      <c r="A13" s="240"/>
      <c r="B13" s="242"/>
      <c r="C13" s="243"/>
      <c r="D13" s="243"/>
      <c r="E13" s="241"/>
    </row>
    <row r="14" spans="1:7" ht="28.5" customHeight="1">
      <c r="A14" s="443" t="s">
        <v>417</v>
      </c>
      <c r="B14" s="443"/>
      <c r="C14" s="443"/>
      <c r="D14" s="443"/>
      <c r="E14" s="443"/>
      <c r="F14" s="443"/>
      <c r="G14" s="443"/>
    </row>
    <row r="15" spans="1:7">
      <c r="A15" s="212"/>
      <c r="B15" s="212"/>
      <c r="C15" s="218"/>
      <c r="D15" s="137"/>
    </row>
    <row r="16" spans="1:7" ht="40.5" customHeight="1">
      <c r="A16" s="451" t="s">
        <v>418</v>
      </c>
      <c r="B16" s="451"/>
      <c r="C16" s="451"/>
      <c r="D16" s="451"/>
      <c r="E16" s="444" t="s">
        <v>385</v>
      </c>
      <c r="F16" s="444"/>
      <c r="G16" s="444"/>
    </row>
    <row r="17" spans="1:7" ht="24.75" customHeight="1">
      <c r="A17" s="445" t="s">
        <v>327</v>
      </c>
      <c r="B17" s="445"/>
      <c r="C17" s="445"/>
      <c r="D17" s="445"/>
      <c r="E17" s="446">
        <v>0</v>
      </c>
      <c r="F17" s="446"/>
      <c r="G17" s="446"/>
    </row>
    <row r="18" spans="1:7" ht="18.75" customHeight="1">
      <c r="A18" s="454" t="s">
        <v>328</v>
      </c>
      <c r="B18" s="454"/>
      <c r="C18" s="454"/>
      <c r="D18" s="454"/>
      <c r="E18" s="446">
        <v>0</v>
      </c>
      <c r="F18" s="446"/>
      <c r="G18" s="446"/>
    </row>
    <row r="19" spans="1:7">
      <c r="A19" s="219"/>
      <c r="B19" s="219"/>
      <c r="C19" s="219"/>
      <c r="D19" s="234"/>
      <c r="E19" s="241"/>
      <c r="F19" s="241"/>
    </row>
    <row r="20" spans="1:7">
      <c r="A20" s="219"/>
      <c r="B20" s="219"/>
      <c r="C20" s="219"/>
      <c r="D20" s="261"/>
      <c r="E20" s="241"/>
      <c r="F20" s="241"/>
    </row>
    <row r="21" spans="1:7" ht="12.75" customHeight="1">
      <c r="A21" s="452"/>
      <c r="B21" s="452"/>
      <c r="C21" s="452"/>
      <c r="D21" s="452"/>
      <c r="E21" s="239"/>
      <c r="F21" s="419" t="s">
        <v>201</v>
      </c>
      <c r="G21" s="419"/>
    </row>
    <row r="22" spans="1:7" ht="23.25" customHeight="1">
      <c r="A22" s="442" t="s">
        <v>419</v>
      </c>
      <c r="B22" s="442"/>
      <c r="C22" s="442"/>
      <c r="D22" s="442"/>
      <c r="E22" s="442"/>
      <c r="F22" s="442"/>
      <c r="G22" s="442"/>
    </row>
    <row r="23" spans="1:7" ht="21" customHeight="1">
      <c r="A23" s="450" t="s">
        <v>420</v>
      </c>
      <c r="B23" s="450"/>
      <c r="C23" s="450"/>
      <c r="D23" s="450"/>
      <c r="E23" s="450"/>
      <c r="F23" s="450"/>
      <c r="G23" s="450"/>
    </row>
    <row r="24" spans="1:7" ht="9.75" customHeight="1">
      <c r="A24" s="249"/>
      <c r="B24" s="249"/>
      <c r="C24" s="250"/>
      <c r="D24" s="250"/>
      <c r="E24" s="251"/>
      <c r="F24" s="239"/>
      <c r="G24" s="239"/>
    </row>
    <row r="25" spans="1:7" ht="53.25" customHeight="1">
      <c r="A25" s="466" t="s">
        <v>321</v>
      </c>
      <c r="B25" s="466" t="s">
        <v>322</v>
      </c>
      <c r="C25" s="468" t="s">
        <v>323</v>
      </c>
      <c r="D25" s="469"/>
      <c r="E25" s="464" t="s">
        <v>324</v>
      </c>
      <c r="F25" s="466" t="s">
        <v>325</v>
      </c>
      <c r="G25" s="466" t="s">
        <v>326</v>
      </c>
    </row>
    <row r="26" spans="1:7">
      <c r="A26" s="467"/>
      <c r="B26" s="467"/>
      <c r="C26" s="256" t="s">
        <v>363</v>
      </c>
      <c r="D26" s="257" t="s">
        <v>364</v>
      </c>
      <c r="E26" s="465"/>
      <c r="F26" s="467"/>
      <c r="G26" s="467"/>
    </row>
    <row r="27" spans="1:7">
      <c r="A27" s="238">
        <v>1</v>
      </c>
      <c r="B27" s="238">
        <v>2</v>
      </c>
      <c r="C27" s="238">
        <v>3</v>
      </c>
      <c r="D27" s="238">
        <v>4</v>
      </c>
      <c r="E27" s="238">
        <v>5</v>
      </c>
      <c r="F27" s="252">
        <v>6</v>
      </c>
      <c r="G27" s="252">
        <v>7</v>
      </c>
    </row>
    <row r="28" spans="1:7">
      <c r="A28" s="238"/>
      <c r="B28" s="238"/>
      <c r="C28" s="238"/>
      <c r="D28" s="238"/>
      <c r="E28" s="238"/>
      <c r="F28" s="245"/>
      <c r="G28" s="254"/>
    </row>
    <row r="29" spans="1:7">
      <c r="A29" s="246"/>
      <c r="B29" s="246" t="s">
        <v>210</v>
      </c>
      <c r="C29" s="247">
        <v>0</v>
      </c>
      <c r="D29" s="247"/>
      <c r="E29" s="247"/>
      <c r="F29" s="248">
        <v>0</v>
      </c>
      <c r="G29" s="255"/>
    </row>
    <row r="30" spans="1:7" ht="12.75" customHeight="1">
      <c r="A30" s="240"/>
      <c r="B30" s="242"/>
      <c r="C30" s="243"/>
      <c r="D30" s="243"/>
      <c r="E30" s="241"/>
    </row>
    <row r="31" spans="1:7" ht="26.25" customHeight="1">
      <c r="A31" s="443" t="s">
        <v>421</v>
      </c>
      <c r="B31" s="443"/>
      <c r="C31" s="443"/>
      <c r="D31" s="443"/>
      <c r="E31" s="443"/>
      <c r="F31" s="443"/>
      <c r="G31" s="443"/>
    </row>
    <row r="32" spans="1:7">
      <c r="A32" s="212"/>
      <c r="B32" s="212"/>
      <c r="C32" s="218"/>
      <c r="D32" s="137"/>
    </row>
    <row r="33" spans="1:7" ht="40.5" customHeight="1">
      <c r="A33" s="458" t="s">
        <v>418</v>
      </c>
      <c r="B33" s="459"/>
      <c r="C33" s="459"/>
      <c r="D33" s="459"/>
      <c r="E33" s="460"/>
      <c r="F33" s="470" t="s">
        <v>329</v>
      </c>
      <c r="G33" s="471"/>
    </row>
    <row r="34" spans="1:7" ht="15" customHeight="1">
      <c r="A34" s="461"/>
      <c r="B34" s="462"/>
      <c r="C34" s="462"/>
      <c r="D34" s="462"/>
      <c r="E34" s="463"/>
      <c r="F34" s="238" t="s">
        <v>363</v>
      </c>
      <c r="G34" s="238" t="s">
        <v>364</v>
      </c>
    </row>
    <row r="35" spans="1:7" ht="15.75" customHeight="1">
      <c r="A35" s="472" t="s">
        <v>327</v>
      </c>
      <c r="B35" s="473"/>
      <c r="C35" s="473"/>
      <c r="D35" s="473"/>
      <c r="E35" s="474"/>
      <c r="F35" s="258">
        <v>0</v>
      </c>
      <c r="G35" s="258">
        <v>0</v>
      </c>
    </row>
    <row r="36" spans="1:7" ht="15" customHeight="1">
      <c r="A36" s="455" t="s">
        <v>328</v>
      </c>
      <c r="B36" s="456"/>
      <c r="C36" s="456"/>
      <c r="D36" s="456"/>
      <c r="E36" s="457"/>
      <c r="F36" s="258">
        <v>0</v>
      </c>
      <c r="G36" s="258">
        <v>0</v>
      </c>
    </row>
    <row r="37" spans="1:7" ht="37.5" customHeight="1">
      <c r="A37" s="240"/>
      <c r="B37" s="242"/>
      <c r="C37" s="243"/>
      <c r="D37" s="243"/>
      <c r="E37" s="241"/>
      <c r="F37" s="241"/>
    </row>
    <row r="38" spans="1:7">
      <c r="A38" s="240"/>
      <c r="B38" s="242"/>
      <c r="C38" s="243"/>
      <c r="D38" s="243"/>
      <c r="E38" s="241"/>
      <c r="F38" s="241"/>
    </row>
    <row r="39" spans="1:7" ht="30" customHeight="1">
      <c r="A39" s="240"/>
      <c r="B39" s="242"/>
      <c r="C39" s="243"/>
      <c r="D39" s="243"/>
      <c r="E39" s="241"/>
      <c r="F39" s="241"/>
    </row>
    <row r="40" spans="1:7" ht="15.75">
      <c r="A40" s="223"/>
      <c r="B40" s="223"/>
      <c r="C40" s="223"/>
      <c r="D40" s="223"/>
      <c r="E40" s="241"/>
      <c r="F40" s="241"/>
    </row>
    <row r="41" spans="1:7" ht="15.75">
      <c r="A41" s="253"/>
      <c r="B41" s="253"/>
      <c r="C41" s="253"/>
      <c r="D41" s="253"/>
      <c r="E41" s="241"/>
      <c r="F41" s="241"/>
    </row>
  </sheetData>
  <mergeCells count="34">
    <mergeCell ref="A36:E36"/>
    <mergeCell ref="A33:E34"/>
    <mergeCell ref="E25:E26"/>
    <mergeCell ref="F25:F26"/>
    <mergeCell ref="G25:G26"/>
    <mergeCell ref="A31:G31"/>
    <mergeCell ref="B25:B26"/>
    <mergeCell ref="A25:A26"/>
    <mergeCell ref="C25:D25"/>
    <mergeCell ref="F33:G33"/>
    <mergeCell ref="A35:E35"/>
    <mergeCell ref="E18:G18"/>
    <mergeCell ref="F21:G21"/>
    <mergeCell ref="A22:G22"/>
    <mergeCell ref="A23:G23"/>
    <mergeCell ref="F5:G5"/>
    <mergeCell ref="A18:D18"/>
    <mergeCell ref="A21:D21"/>
    <mergeCell ref="A4:G4"/>
    <mergeCell ref="F2:G2"/>
    <mergeCell ref="A14:G14"/>
    <mergeCell ref="E16:G16"/>
    <mergeCell ref="A17:D17"/>
    <mergeCell ref="E17:G17"/>
    <mergeCell ref="F9:G9"/>
    <mergeCell ref="F10:G10"/>
    <mergeCell ref="F11:G11"/>
    <mergeCell ref="F12:G12"/>
    <mergeCell ref="A7:G7"/>
    <mergeCell ref="A6:G6"/>
    <mergeCell ref="A16:D16"/>
    <mergeCell ref="C2:D2"/>
    <mergeCell ref="A5:D5"/>
    <mergeCell ref="F3:G3"/>
  </mergeCells>
  <pageMargins left="0.74803149606299213" right="0.74803149606299213" top="0.98425196850393704" bottom="0.98425196850393704" header="0.51181102362204722" footer="0.51181102362204722"/>
  <pageSetup paperSize="9" scale="87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>
  <sheetPr>
    <tabColor rgb="FF00B050"/>
    <pageSetUpPr fitToPage="1"/>
  </sheetPr>
  <dimension ref="A1:H436"/>
  <sheetViews>
    <sheetView showGridLines="0" view="pageBreakPreview" topLeftCell="A316" zoomScale="90" zoomScaleSheetLayoutView="90" workbookViewId="0">
      <selection sqref="A1:H424"/>
    </sheetView>
  </sheetViews>
  <sheetFormatPr defaultColWidth="9.140625" defaultRowHeight="12.75"/>
  <cols>
    <col min="1" max="1" width="66.42578125" style="5" customWidth="1"/>
    <col min="2" max="3" width="5" style="5" customWidth="1"/>
    <col min="4" max="4" width="14.28515625" style="5" customWidth="1"/>
    <col min="5" max="5" width="6.42578125" style="5" customWidth="1"/>
    <col min="6" max="6" width="13.85546875" style="372" customWidth="1"/>
    <col min="7" max="8" width="9.140625" style="301" customWidth="1"/>
    <col min="9" max="243" width="9.140625" style="5" customWidth="1"/>
    <col min="244" max="16384" width="9.140625" style="5"/>
  </cols>
  <sheetData>
    <row r="1" spans="1:8">
      <c r="A1" s="137"/>
      <c r="B1" s="137"/>
      <c r="C1" s="137"/>
      <c r="D1" s="137"/>
      <c r="E1" s="376" t="s">
        <v>198</v>
      </c>
      <c r="F1" s="377"/>
    </row>
    <row r="2" spans="1:8" ht="40.5" customHeight="1">
      <c r="A2" s="137"/>
      <c r="B2" s="137"/>
      <c r="C2" s="137"/>
      <c r="D2" s="379" t="s">
        <v>401</v>
      </c>
      <c r="E2" s="380"/>
      <c r="F2" s="380"/>
    </row>
    <row r="3" spans="1:8">
      <c r="A3" s="137"/>
      <c r="B3" s="137"/>
      <c r="C3" s="137"/>
      <c r="D3" s="475" t="s">
        <v>466</v>
      </c>
      <c r="E3" s="476"/>
      <c r="F3" s="476"/>
    </row>
    <row r="4" spans="1:8">
      <c r="A4" s="137"/>
      <c r="B4" s="137"/>
      <c r="C4" s="137"/>
      <c r="D4" s="137"/>
      <c r="E4" s="137"/>
      <c r="F4" s="137"/>
    </row>
    <row r="5" spans="1:8" s="192" customFormat="1" ht="47.25" customHeight="1">
      <c r="A5" s="381" t="s">
        <v>316</v>
      </c>
      <c r="B5" s="477"/>
      <c r="C5" s="477"/>
      <c r="D5" s="477"/>
      <c r="E5" s="477"/>
      <c r="F5" s="477"/>
      <c r="G5" s="337"/>
      <c r="H5" s="337"/>
    </row>
    <row r="6" spans="1:8" s="192" customFormat="1" ht="9.75" customHeight="1">
      <c r="A6" s="336"/>
      <c r="B6" s="347"/>
      <c r="C6" s="347"/>
      <c r="D6" s="347"/>
      <c r="E6" s="347"/>
      <c r="F6" s="347"/>
      <c r="G6" s="337"/>
      <c r="H6" s="337"/>
    </row>
    <row r="7" spans="1:8">
      <c r="A7" s="334"/>
      <c r="B7" s="334"/>
      <c r="C7" s="334"/>
      <c r="D7" s="334"/>
      <c r="E7" s="378" t="s">
        <v>197</v>
      </c>
      <c r="F7" s="378"/>
    </row>
    <row r="8" spans="1:8" ht="47.25" customHeight="1">
      <c r="A8" s="374" t="s">
        <v>470</v>
      </c>
      <c r="B8" s="375"/>
      <c r="C8" s="375"/>
      <c r="D8" s="375"/>
      <c r="E8" s="375"/>
      <c r="F8" s="375"/>
    </row>
    <row r="9" spans="1:8">
      <c r="F9" s="348" t="s">
        <v>202</v>
      </c>
    </row>
    <row r="10" spans="1:8" ht="32.25" customHeight="1">
      <c r="A10" s="335" t="s">
        <v>0</v>
      </c>
      <c r="B10" s="2" t="s">
        <v>1</v>
      </c>
      <c r="C10" s="335" t="s">
        <v>2</v>
      </c>
      <c r="D10" s="3" t="s">
        <v>3</v>
      </c>
      <c r="E10" s="335" t="s">
        <v>4</v>
      </c>
      <c r="F10" s="349" t="s">
        <v>467</v>
      </c>
      <c r="G10" s="338" t="s">
        <v>468</v>
      </c>
      <c r="H10" s="338" t="s">
        <v>469</v>
      </c>
    </row>
    <row r="11" spans="1:8" ht="15.95" customHeight="1">
      <c r="A11" s="6" t="s">
        <v>6</v>
      </c>
      <c r="B11" s="7">
        <v>1</v>
      </c>
      <c r="C11" s="8" t="s">
        <v>7</v>
      </c>
      <c r="D11" s="9" t="s">
        <v>7</v>
      </c>
      <c r="E11" s="10" t="s">
        <v>7</v>
      </c>
      <c r="F11" s="350">
        <f>F12+F17+F27+F46+F59+F64+F51</f>
        <v>5243.579999999999</v>
      </c>
      <c r="G11" s="314">
        <f t="shared" ref="G11:H11" si="0">G12+G17+G27+G46+G59+G64+G51</f>
        <v>3639.28</v>
      </c>
      <c r="H11" s="314">
        <f t="shared" si="0"/>
        <v>4768.579999999999</v>
      </c>
    </row>
    <row r="12" spans="1:8" ht="32.1" customHeight="1">
      <c r="A12" s="6" t="s">
        <v>8</v>
      </c>
      <c r="B12" s="7">
        <v>1</v>
      </c>
      <c r="C12" s="8">
        <v>2</v>
      </c>
      <c r="D12" s="9" t="s">
        <v>7</v>
      </c>
      <c r="E12" s="10" t="s">
        <v>7</v>
      </c>
      <c r="F12" s="350">
        <f>F13</f>
        <v>597.28</v>
      </c>
      <c r="G12" s="314">
        <f t="shared" ref="G12:H15" si="1">G13</f>
        <v>597.28</v>
      </c>
      <c r="H12" s="314">
        <f t="shared" si="1"/>
        <v>597.28</v>
      </c>
    </row>
    <row r="13" spans="1:8" ht="15.95" customHeight="1">
      <c r="A13" s="13" t="s">
        <v>9</v>
      </c>
      <c r="B13" s="14">
        <v>1</v>
      </c>
      <c r="C13" s="15">
        <v>2</v>
      </c>
      <c r="D13" s="16" t="s">
        <v>10</v>
      </c>
      <c r="E13" s="17" t="s">
        <v>7</v>
      </c>
      <c r="F13" s="351">
        <f>F14</f>
        <v>597.28</v>
      </c>
      <c r="G13" s="299">
        <f t="shared" si="1"/>
        <v>597.28</v>
      </c>
      <c r="H13" s="299">
        <f t="shared" si="1"/>
        <v>597.28</v>
      </c>
    </row>
    <row r="14" spans="1:8" ht="15.95" customHeight="1">
      <c r="A14" s="13" t="s">
        <v>11</v>
      </c>
      <c r="B14" s="14">
        <v>1</v>
      </c>
      <c r="C14" s="15">
        <v>2</v>
      </c>
      <c r="D14" s="16" t="s">
        <v>12</v>
      </c>
      <c r="E14" s="17" t="s">
        <v>7</v>
      </c>
      <c r="F14" s="351">
        <f>F15</f>
        <v>597.28</v>
      </c>
      <c r="G14" s="299">
        <f t="shared" si="1"/>
        <v>597.28</v>
      </c>
      <c r="H14" s="299">
        <f t="shared" si="1"/>
        <v>597.28</v>
      </c>
    </row>
    <row r="15" spans="1:8" ht="63.95" customHeight="1">
      <c r="A15" s="13" t="s">
        <v>13</v>
      </c>
      <c r="B15" s="14">
        <v>1</v>
      </c>
      <c r="C15" s="15">
        <v>2</v>
      </c>
      <c r="D15" s="16" t="s">
        <v>12</v>
      </c>
      <c r="E15" s="17">
        <v>100</v>
      </c>
      <c r="F15" s="351">
        <f>F16</f>
        <v>597.28</v>
      </c>
      <c r="G15" s="299">
        <f t="shared" si="1"/>
        <v>597.28</v>
      </c>
      <c r="H15" s="299">
        <f t="shared" si="1"/>
        <v>597.28</v>
      </c>
    </row>
    <row r="16" spans="1:8" ht="32.1" customHeight="1">
      <c r="A16" s="13" t="s">
        <v>14</v>
      </c>
      <c r="B16" s="14">
        <v>1</v>
      </c>
      <c r="C16" s="15">
        <v>2</v>
      </c>
      <c r="D16" s="16" t="s">
        <v>12</v>
      </c>
      <c r="E16" s="17">
        <v>120</v>
      </c>
      <c r="F16" s="351">
        <v>597.28</v>
      </c>
      <c r="G16" s="299">
        <v>597.28</v>
      </c>
      <c r="H16" s="299">
        <v>597.28</v>
      </c>
    </row>
    <row r="17" spans="1:8" ht="48" hidden="1" customHeight="1">
      <c r="A17" s="19" t="s">
        <v>15</v>
      </c>
      <c r="B17" s="20">
        <v>1</v>
      </c>
      <c r="C17" s="21">
        <v>3</v>
      </c>
      <c r="D17" s="22" t="s">
        <v>7</v>
      </c>
      <c r="E17" s="23" t="s">
        <v>7</v>
      </c>
      <c r="F17" s="352">
        <f>F18</f>
        <v>0</v>
      </c>
      <c r="G17" s="313">
        <f t="shared" ref="G17:H17" si="2">G18</f>
        <v>0</v>
      </c>
      <c r="H17" s="313">
        <f t="shared" si="2"/>
        <v>0</v>
      </c>
    </row>
    <row r="18" spans="1:8" ht="15.95" hidden="1" customHeight="1">
      <c r="A18" s="13" t="s">
        <v>16</v>
      </c>
      <c r="B18" s="14">
        <v>1</v>
      </c>
      <c r="C18" s="15">
        <v>3</v>
      </c>
      <c r="D18" s="16" t="s">
        <v>10</v>
      </c>
      <c r="E18" s="17" t="s">
        <v>7</v>
      </c>
      <c r="F18" s="351">
        <f>F19+F22</f>
        <v>0</v>
      </c>
      <c r="G18" s="299">
        <f t="shared" ref="G18:H18" si="3">G19+G22</f>
        <v>0</v>
      </c>
      <c r="H18" s="299">
        <f t="shared" si="3"/>
        <v>0</v>
      </c>
    </row>
    <row r="19" spans="1:8" ht="32.1" hidden="1" customHeight="1">
      <c r="A19" s="25" t="s">
        <v>17</v>
      </c>
      <c r="B19" s="26">
        <v>1</v>
      </c>
      <c r="C19" s="27">
        <v>3</v>
      </c>
      <c r="D19" s="28" t="s">
        <v>18</v>
      </c>
      <c r="E19" s="29" t="s">
        <v>7</v>
      </c>
      <c r="F19" s="353">
        <f>F20</f>
        <v>0</v>
      </c>
      <c r="G19" s="315">
        <f t="shared" ref="G19:H20" si="4">G20</f>
        <v>0</v>
      </c>
      <c r="H19" s="315">
        <f t="shared" si="4"/>
        <v>0</v>
      </c>
    </row>
    <row r="20" spans="1:8" ht="63.95" hidden="1" customHeight="1">
      <c r="A20" s="13" t="s">
        <v>13</v>
      </c>
      <c r="B20" s="14">
        <v>1</v>
      </c>
      <c r="C20" s="15">
        <v>3</v>
      </c>
      <c r="D20" s="16" t="s">
        <v>18</v>
      </c>
      <c r="E20" s="17">
        <v>100</v>
      </c>
      <c r="F20" s="351">
        <f>F21</f>
        <v>0</v>
      </c>
      <c r="G20" s="299">
        <f t="shared" si="4"/>
        <v>0</v>
      </c>
      <c r="H20" s="299">
        <f t="shared" si="4"/>
        <v>0</v>
      </c>
    </row>
    <row r="21" spans="1:8" ht="32.1" hidden="1" customHeight="1">
      <c r="A21" s="13" t="s">
        <v>14</v>
      </c>
      <c r="B21" s="14">
        <v>1</v>
      </c>
      <c r="C21" s="15">
        <v>3</v>
      </c>
      <c r="D21" s="16" t="s">
        <v>18</v>
      </c>
      <c r="E21" s="17">
        <v>120</v>
      </c>
      <c r="F21" s="351"/>
      <c r="G21" s="299"/>
      <c r="H21" s="299"/>
    </row>
    <row r="22" spans="1:8" ht="15.95" hidden="1" customHeight="1">
      <c r="A22" s="25" t="s">
        <v>19</v>
      </c>
      <c r="B22" s="26">
        <v>1</v>
      </c>
      <c r="C22" s="27">
        <v>3</v>
      </c>
      <c r="D22" s="28" t="s">
        <v>20</v>
      </c>
      <c r="E22" s="29" t="s">
        <v>7</v>
      </c>
      <c r="F22" s="353">
        <f>F23+F25</f>
        <v>0</v>
      </c>
      <c r="G22" s="315">
        <f t="shared" ref="G22:H22" si="5">G23+G25</f>
        <v>0</v>
      </c>
      <c r="H22" s="315">
        <f t="shared" si="5"/>
        <v>0</v>
      </c>
    </row>
    <row r="23" spans="1:8" ht="32.1" hidden="1" customHeight="1">
      <c r="A23" s="13" t="s">
        <v>315</v>
      </c>
      <c r="B23" s="14">
        <v>1</v>
      </c>
      <c r="C23" s="15">
        <v>3</v>
      </c>
      <c r="D23" s="16" t="s">
        <v>20</v>
      </c>
      <c r="E23" s="17">
        <v>200</v>
      </c>
      <c r="F23" s="351">
        <f>F24</f>
        <v>0</v>
      </c>
      <c r="G23" s="299">
        <f t="shared" ref="G23:H23" si="6">G24</f>
        <v>0</v>
      </c>
      <c r="H23" s="299">
        <f t="shared" si="6"/>
        <v>0</v>
      </c>
    </row>
    <row r="24" spans="1:8" ht="32.1" hidden="1" customHeight="1">
      <c r="A24" s="25" t="s">
        <v>21</v>
      </c>
      <c r="B24" s="26">
        <v>1</v>
      </c>
      <c r="C24" s="27">
        <v>3</v>
      </c>
      <c r="D24" s="28" t="s">
        <v>20</v>
      </c>
      <c r="E24" s="29">
        <v>240</v>
      </c>
      <c r="F24" s="353"/>
      <c r="G24" s="315"/>
      <c r="H24" s="315"/>
    </row>
    <row r="25" spans="1:8" ht="15.95" hidden="1" customHeight="1">
      <c r="A25" s="31" t="s">
        <v>22</v>
      </c>
      <c r="B25" s="32">
        <v>1</v>
      </c>
      <c r="C25" s="33">
        <v>3</v>
      </c>
      <c r="D25" s="34" t="s">
        <v>20</v>
      </c>
      <c r="E25" s="35">
        <v>800</v>
      </c>
      <c r="F25" s="354">
        <f>F26</f>
        <v>0</v>
      </c>
      <c r="G25" s="316">
        <f t="shared" ref="G25:H25" si="7">G26</f>
        <v>0</v>
      </c>
      <c r="H25" s="316">
        <f t="shared" si="7"/>
        <v>0</v>
      </c>
    </row>
    <row r="26" spans="1:8" ht="15.95" hidden="1" customHeight="1">
      <c r="A26" s="25" t="s">
        <v>23</v>
      </c>
      <c r="B26" s="26">
        <v>1</v>
      </c>
      <c r="C26" s="27">
        <v>3</v>
      </c>
      <c r="D26" s="28" t="s">
        <v>20</v>
      </c>
      <c r="E26" s="29">
        <v>850</v>
      </c>
      <c r="F26" s="353"/>
      <c r="G26" s="315"/>
      <c r="H26" s="315"/>
    </row>
    <row r="27" spans="1:8" ht="48" customHeight="1">
      <c r="A27" s="37" t="s">
        <v>24</v>
      </c>
      <c r="B27" s="38">
        <v>1</v>
      </c>
      <c r="C27" s="39">
        <v>4</v>
      </c>
      <c r="D27" s="40"/>
      <c r="E27" s="41" t="s">
        <v>7</v>
      </c>
      <c r="F27" s="355">
        <f>F28</f>
        <v>3940.8999999999996</v>
      </c>
      <c r="G27" s="339">
        <f t="shared" ref="G27:H27" si="8">G28</f>
        <v>2811.6</v>
      </c>
      <c r="H27" s="339">
        <f t="shared" si="8"/>
        <v>3940.8999999999996</v>
      </c>
    </row>
    <row r="28" spans="1:8" ht="15.95" customHeight="1">
      <c r="A28" s="25" t="s">
        <v>9</v>
      </c>
      <c r="B28" s="26">
        <v>1</v>
      </c>
      <c r="C28" s="27">
        <v>4</v>
      </c>
      <c r="D28" s="28" t="s">
        <v>10</v>
      </c>
      <c r="E28" s="23"/>
      <c r="F28" s="352">
        <f>F29+F32+F37+F40+F43</f>
        <v>3940.8999999999996</v>
      </c>
      <c r="G28" s="313">
        <f t="shared" ref="G28:H28" si="9">G29+G32+G37+G40+G43</f>
        <v>2811.6</v>
      </c>
      <c r="H28" s="313">
        <f t="shared" si="9"/>
        <v>3940.8999999999996</v>
      </c>
    </row>
    <row r="29" spans="1:8" ht="32.1" customHeight="1">
      <c r="A29" s="13" t="s">
        <v>25</v>
      </c>
      <c r="B29" s="14">
        <v>1</v>
      </c>
      <c r="C29" s="15">
        <v>4</v>
      </c>
      <c r="D29" s="16" t="s">
        <v>26</v>
      </c>
      <c r="E29" s="17"/>
      <c r="F29" s="351">
        <f>F30</f>
        <v>3464.2</v>
      </c>
      <c r="G29" s="299">
        <f t="shared" ref="G29:H30" si="10">G30</f>
        <v>2685</v>
      </c>
      <c r="H29" s="299">
        <f t="shared" si="10"/>
        <v>3464.2</v>
      </c>
    </row>
    <row r="30" spans="1:8" ht="63.95" customHeight="1">
      <c r="A30" s="13" t="s">
        <v>13</v>
      </c>
      <c r="B30" s="14">
        <v>1</v>
      </c>
      <c r="C30" s="15">
        <v>4</v>
      </c>
      <c r="D30" s="16" t="s">
        <v>26</v>
      </c>
      <c r="E30" s="17">
        <v>100</v>
      </c>
      <c r="F30" s="351">
        <f>F31</f>
        <v>3464.2</v>
      </c>
      <c r="G30" s="299">
        <f t="shared" si="10"/>
        <v>2685</v>
      </c>
      <c r="H30" s="299">
        <f t="shared" si="10"/>
        <v>3464.2</v>
      </c>
    </row>
    <row r="31" spans="1:8" ht="32.1" customHeight="1">
      <c r="A31" s="13" t="s">
        <v>14</v>
      </c>
      <c r="B31" s="14">
        <v>1</v>
      </c>
      <c r="C31" s="15">
        <v>4</v>
      </c>
      <c r="D31" s="16" t="s">
        <v>26</v>
      </c>
      <c r="E31" s="17">
        <v>120</v>
      </c>
      <c r="F31" s="351">
        <v>3464.2</v>
      </c>
      <c r="G31" s="299">
        <v>2685</v>
      </c>
      <c r="H31" s="299">
        <v>3464.2</v>
      </c>
    </row>
    <row r="32" spans="1:8" ht="15.95" customHeight="1">
      <c r="A32" s="25" t="s">
        <v>19</v>
      </c>
      <c r="B32" s="26">
        <v>1</v>
      </c>
      <c r="C32" s="27">
        <v>4</v>
      </c>
      <c r="D32" s="28" t="s">
        <v>20</v>
      </c>
      <c r="E32" s="29" t="s">
        <v>7</v>
      </c>
      <c r="F32" s="353">
        <f>F33+F35</f>
        <v>476.6</v>
      </c>
      <c r="G32" s="315">
        <f t="shared" ref="G32:H32" si="11">G33+G35</f>
        <v>126.5</v>
      </c>
      <c r="H32" s="315">
        <f t="shared" si="11"/>
        <v>476.6</v>
      </c>
    </row>
    <row r="33" spans="1:8" ht="32.1" customHeight="1">
      <c r="A33" s="13" t="s">
        <v>315</v>
      </c>
      <c r="B33" s="14">
        <v>1</v>
      </c>
      <c r="C33" s="15">
        <v>4</v>
      </c>
      <c r="D33" s="16" t="s">
        <v>20</v>
      </c>
      <c r="E33" s="17">
        <v>200</v>
      </c>
      <c r="F33" s="351">
        <f>F34</f>
        <v>460.6</v>
      </c>
      <c r="G33" s="299">
        <f t="shared" ref="G33:H33" si="12">G34</f>
        <v>110.5</v>
      </c>
      <c r="H33" s="299">
        <f t="shared" si="12"/>
        <v>460.6</v>
      </c>
    </row>
    <row r="34" spans="1:8" ht="32.1" customHeight="1">
      <c r="A34" s="25" t="s">
        <v>21</v>
      </c>
      <c r="B34" s="26">
        <v>1</v>
      </c>
      <c r="C34" s="27">
        <v>4</v>
      </c>
      <c r="D34" s="28" t="s">
        <v>20</v>
      </c>
      <c r="E34" s="29">
        <v>240</v>
      </c>
      <c r="F34" s="353">
        <f>960.6-500</f>
        <v>460.6</v>
      </c>
      <c r="G34" s="315">
        <v>110.5</v>
      </c>
      <c r="H34" s="315">
        <f t="shared" ref="H34" si="13">960.6-500</f>
        <v>460.6</v>
      </c>
    </row>
    <row r="35" spans="1:8" ht="15.95" customHeight="1">
      <c r="A35" s="31" t="s">
        <v>22</v>
      </c>
      <c r="B35" s="32">
        <v>1</v>
      </c>
      <c r="C35" s="33">
        <v>4</v>
      </c>
      <c r="D35" s="16" t="s">
        <v>20</v>
      </c>
      <c r="E35" s="35">
        <v>800</v>
      </c>
      <c r="F35" s="354">
        <f>F36</f>
        <v>16</v>
      </c>
      <c r="G35" s="316">
        <f t="shared" ref="G35:H35" si="14">G36</f>
        <v>16</v>
      </c>
      <c r="H35" s="316">
        <f t="shared" si="14"/>
        <v>16</v>
      </c>
    </row>
    <row r="36" spans="1:8" ht="15.95" customHeight="1">
      <c r="A36" s="25" t="s">
        <v>23</v>
      </c>
      <c r="B36" s="26">
        <v>1</v>
      </c>
      <c r="C36" s="27">
        <v>4</v>
      </c>
      <c r="D36" s="28" t="s">
        <v>20</v>
      </c>
      <c r="E36" s="29">
        <v>850</v>
      </c>
      <c r="F36" s="353">
        <v>16</v>
      </c>
      <c r="G36" s="315">
        <v>16</v>
      </c>
      <c r="H36" s="315">
        <v>16</v>
      </c>
    </row>
    <row r="37" spans="1:8" ht="32.1" customHeight="1">
      <c r="A37" s="25" t="s">
        <v>184</v>
      </c>
      <c r="B37" s="26">
        <v>1</v>
      </c>
      <c r="C37" s="27">
        <v>4</v>
      </c>
      <c r="D37" s="28" t="s">
        <v>183</v>
      </c>
      <c r="E37" s="29"/>
      <c r="F37" s="353">
        <f>F38</f>
        <v>0.1</v>
      </c>
      <c r="G37" s="315">
        <f t="shared" ref="G37:H38" si="15">G38</f>
        <v>0.1</v>
      </c>
      <c r="H37" s="315">
        <f t="shared" si="15"/>
        <v>0.1</v>
      </c>
    </row>
    <row r="38" spans="1:8" ht="32.1" customHeight="1">
      <c r="A38" s="13" t="s">
        <v>315</v>
      </c>
      <c r="B38" s="26">
        <v>1</v>
      </c>
      <c r="C38" s="27">
        <v>4</v>
      </c>
      <c r="D38" s="28" t="s">
        <v>183</v>
      </c>
      <c r="E38" s="29">
        <v>200</v>
      </c>
      <c r="F38" s="353">
        <f>F39</f>
        <v>0.1</v>
      </c>
      <c r="G38" s="315">
        <f t="shared" si="15"/>
        <v>0.1</v>
      </c>
      <c r="H38" s="315">
        <f t="shared" si="15"/>
        <v>0.1</v>
      </c>
    </row>
    <row r="39" spans="1:8" ht="32.1" customHeight="1">
      <c r="A39" s="25" t="s">
        <v>21</v>
      </c>
      <c r="B39" s="26">
        <v>1</v>
      </c>
      <c r="C39" s="27">
        <v>4</v>
      </c>
      <c r="D39" s="28" t="s">
        <v>183</v>
      </c>
      <c r="E39" s="29">
        <v>240</v>
      </c>
      <c r="F39" s="353">
        <v>0.1</v>
      </c>
      <c r="G39" s="315">
        <v>0.1</v>
      </c>
      <c r="H39" s="315">
        <v>0.1</v>
      </c>
    </row>
    <row r="40" spans="1:8" ht="62.25" hidden="1" customHeight="1">
      <c r="A40" s="43" t="s">
        <v>330</v>
      </c>
      <c r="B40" s="27">
        <v>1</v>
      </c>
      <c r="C40" s="27">
        <v>4</v>
      </c>
      <c r="D40" s="44" t="s">
        <v>159</v>
      </c>
      <c r="E40" s="29"/>
      <c r="F40" s="353">
        <f>F41</f>
        <v>0</v>
      </c>
      <c r="G40" s="315">
        <f t="shared" ref="G40:H41" si="16">G41</f>
        <v>0</v>
      </c>
      <c r="H40" s="315">
        <f t="shared" si="16"/>
        <v>0</v>
      </c>
    </row>
    <row r="41" spans="1:8" ht="32.1" hidden="1" customHeight="1">
      <c r="A41" s="13" t="s">
        <v>13</v>
      </c>
      <c r="B41" s="27">
        <v>1</v>
      </c>
      <c r="C41" s="27">
        <v>4</v>
      </c>
      <c r="D41" s="44" t="s">
        <v>159</v>
      </c>
      <c r="E41" s="29">
        <v>100</v>
      </c>
      <c r="F41" s="353">
        <f>F42</f>
        <v>0</v>
      </c>
      <c r="G41" s="315">
        <f t="shared" si="16"/>
        <v>0</v>
      </c>
      <c r="H41" s="315">
        <f t="shared" si="16"/>
        <v>0</v>
      </c>
    </row>
    <row r="42" spans="1:8" ht="32.1" hidden="1" customHeight="1">
      <c r="A42" s="13" t="s">
        <v>14</v>
      </c>
      <c r="B42" s="27">
        <v>1</v>
      </c>
      <c r="C42" s="27">
        <v>4</v>
      </c>
      <c r="D42" s="44" t="s">
        <v>159</v>
      </c>
      <c r="E42" s="29">
        <v>120</v>
      </c>
      <c r="F42" s="353"/>
      <c r="G42" s="315"/>
      <c r="H42" s="315"/>
    </row>
    <row r="43" spans="1:8" ht="64.5" hidden="1" customHeight="1">
      <c r="A43" s="43" t="s">
        <v>331</v>
      </c>
      <c r="B43" s="27">
        <v>1</v>
      </c>
      <c r="C43" s="27">
        <v>4</v>
      </c>
      <c r="D43" s="44" t="s">
        <v>317</v>
      </c>
      <c r="E43" s="29"/>
      <c r="F43" s="353">
        <f>F44</f>
        <v>0</v>
      </c>
      <c r="G43" s="315">
        <f t="shared" ref="G43:H44" si="17">G44</f>
        <v>0</v>
      </c>
      <c r="H43" s="315">
        <f t="shared" si="17"/>
        <v>0</v>
      </c>
    </row>
    <row r="44" spans="1:8" ht="32.1" hidden="1" customHeight="1">
      <c r="A44" s="13" t="s">
        <v>13</v>
      </c>
      <c r="B44" s="27">
        <v>1</v>
      </c>
      <c r="C44" s="27">
        <v>4</v>
      </c>
      <c r="D44" s="44" t="s">
        <v>317</v>
      </c>
      <c r="E44" s="29">
        <v>100</v>
      </c>
      <c r="F44" s="353">
        <f>F45</f>
        <v>0</v>
      </c>
      <c r="G44" s="315">
        <f t="shared" si="17"/>
        <v>0</v>
      </c>
      <c r="H44" s="315">
        <f t="shared" si="17"/>
        <v>0</v>
      </c>
    </row>
    <row r="45" spans="1:8" ht="32.1" hidden="1" customHeight="1">
      <c r="A45" s="43" t="s">
        <v>14</v>
      </c>
      <c r="B45" s="27">
        <v>1</v>
      </c>
      <c r="C45" s="27">
        <v>4</v>
      </c>
      <c r="D45" s="44" t="s">
        <v>317</v>
      </c>
      <c r="E45" s="29">
        <v>120</v>
      </c>
      <c r="F45" s="353"/>
      <c r="G45" s="315"/>
      <c r="H45" s="315"/>
    </row>
    <row r="46" spans="1:8" ht="48" customHeight="1">
      <c r="A46" s="37" t="s">
        <v>27</v>
      </c>
      <c r="B46" s="38">
        <v>1</v>
      </c>
      <c r="C46" s="39">
        <v>6</v>
      </c>
      <c r="D46" s="40" t="s">
        <v>7</v>
      </c>
      <c r="E46" s="41" t="s">
        <v>7</v>
      </c>
      <c r="F46" s="355">
        <f>F47</f>
        <v>25.4</v>
      </c>
      <c r="G46" s="339">
        <f t="shared" ref="G46:H49" si="18">G47</f>
        <v>25.4</v>
      </c>
      <c r="H46" s="339">
        <f t="shared" si="18"/>
        <v>25.4</v>
      </c>
    </row>
    <row r="47" spans="1:8" ht="15.95" customHeight="1">
      <c r="A47" s="25" t="s">
        <v>16</v>
      </c>
      <c r="B47" s="26">
        <v>1</v>
      </c>
      <c r="C47" s="27">
        <v>6</v>
      </c>
      <c r="D47" s="28" t="s">
        <v>10</v>
      </c>
      <c r="E47" s="29" t="s">
        <v>7</v>
      </c>
      <c r="F47" s="353">
        <f>F48</f>
        <v>25.4</v>
      </c>
      <c r="G47" s="315">
        <f t="shared" si="18"/>
        <v>25.4</v>
      </c>
      <c r="H47" s="315">
        <f t="shared" si="18"/>
        <v>25.4</v>
      </c>
    </row>
    <row r="48" spans="1:8" ht="18" customHeight="1">
      <c r="A48" s="43" t="s">
        <v>208</v>
      </c>
      <c r="B48" s="14">
        <v>1</v>
      </c>
      <c r="C48" s="15">
        <v>6</v>
      </c>
      <c r="D48" s="16" t="s">
        <v>28</v>
      </c>
      <c r="E48" s="17"/>
      <c r="F48" s="351">
        <f>F49</f>
        <v>25.4</v>
      </c>
      <c r="G48" s="299">
        <f t="shared" si="18"/>
        <v>25.4</v>
      </c>
      <c r="H48" s="299">
        <f t="shared" si="18"/>
        <v>25.4</v>
      </c>
    </row>
    <row r="49" spans="1:8" ht="15.95" customHeight="1">
      <c r="A49" s="13" t="s">
        <v>29</v>
      </c>
      <c r="B49" s="14">
        <v>1</v>
      </c>
      <c r="C49" s="15">
        <v>6</v>
      </c>
      <c r="D49" s="16" t="s">
        <v>28</v>
      </c>
      <c r="E49" s="17">
        <v>500</v>
      </c>
      <c r="F49" s="351">
        <f>F50</f>
        <v>25.4</v>
      </c>
      <c r="G49" s="299">
        <f t="shared" si="18"/>
        <v>25.4</v>
      </c>
      <c r="H49" s="299">
        <f t="shared" si="18"/>
        <v>25.4</v>
      </c>
    </row>
    <row r="50" spans="1:8" s="301" customFormat="1" ht="15.95" customHeight="1">
      <c r="A50" s="294" t="s">
        <v>30</v>
      </c>
      <c r="B50" s="295">
        <v>1</v>
      </c>
      <c r="C50" s="296">
        <v>6</v>
      </c>
      <c r="D50" s="297" t="s">
        <v>28</v>
      </c>
      <c r="E50" s="298">
        <v>540</v>
      </c>
      <c r="F50" s="351">
        <v>25.4</v>
      </c>
      <c r="G50" s="299">
        <v>25.4</v>
      </c>
      <c r="H50" s="299">
        <v>25.4</v>
      </c>
    </row>
    <row r="51" spans="1:8" ht="15.95" hidden="1" customHeight="1">
      <c r="A51" s="6" t="s">
        <v>31</v>
      </c>
      <c r="B51" s="7">
        <v>1</v>
      </c>
      <c r="C51" s="8">
        <v>7</v>
      </c>
      <c r="D51" s="9"/>
      <c r="E51" s="10"/>
      <c r="F51" s="350">
        <f>F52</f>
        <v>0</v>
      </c>
      <c r="G51" s="314">
        <f t="shared" ref="G51:H51" si="19">G52</f>
        <v>0</v>
      </c>
      <c r="H51" s="314">
        <f t="shared" si="19"/>
        <v>0</v>
      </c>
    </row>
    <row r="52" spans="1:8" ht="15.95" hidden="1" customHeight="1">
      <c r="A52" s="13" t="s">
        <v>9</v>
      </c>
      <c r="B52" s="14">
        <v>1</v>
      </c>
      <c r="C52" s="15">
        <v>7</v>
      </c>
      <c r="D52" s="16" t="s">
        <v>10</v>
      </c>
      <c r="E52" s="17"/>
      <c r="F52" s="351">
        <f>F53+F56</f>
        <v>0</v>
      </c>
      <c r="G52" s="299">
        <f t="shared" ref="G52:H52" si="20">G53+G56</f>
        <v>0</v>
      </c>
      <c r="H52" s="299">
        <f t="shared" si="20"/>
        <v>0</v>
      </c>
    </row>
    <row r="53" spans="1:8" ht="32.1" hidden="1" customHeight="1">
      <c r="A53" s="13" t="s">
        <v>32</v>
      </c>
      <c r="B53" s="14">
        <v>1</v>
      </c>
      <c r="C53" s="15">
        <v>7</v>
      </c>
      <c r="D53" s="16" t="s">
        <v>33</v>
      </c>
      <c r="E53" s="17"/>
      <c r="F53" s="351">
        <f>F54</f>
        <v>0</v>
      </c>
      <c r="G53" s="299">
        <f t="shared" ref="G53:H54" si="21">G54</f>
        <v>0</v>
      </c>
      <c r="H53" s="299">
        <f t="shared" si="21"/>
        <v>0</v>
      </c>
    </row>
    <row r="54" spans="1:8" ht="32.1" hidden="1" customHeight="1">
      <c r="A54" s="13" t="s">
        <v>315</v>
      </c>
      <c r="B54" s="14">
        <v>1</v>
      </c>
      <c r="C54" s="15">
        <v>7</v>
      </c>
      <c r="D54" s="16" t="s">
        <v>33</v>
      </c>
      <c r="E54" s="17">
        <v>200</v>
      </c>
      <c r="F54" s="351">
        <f>F55</f>
        <v>0</v>
      </c>
      <c r="G54" s="299">
        <f t="shared" si="21"/>
        <v>0</v>
      </c>
      <c r="H54" s="299">
        <f t="shared" si="21"/>
        <v>0</v>
      </c>
    </row>
    <row r="55" spans="1:8" ht="32.1" hidden="1" customHeight="1">
      <c r="A55" s="43" t="s">
        <v>21</v>
      </c>
      <c r="B55" s="14">
        <v>1</v>
      </c>
      <c r="C55" s="15">
        <v>7</v>
      </c>
      <c r="D55" s="16" t="s">
        <v>33</v>
      </c>
      <c r="E55" s="29">
        <v>240</v>
      </c>
      <c r="F55" s="351"/>
      <c r="G55" s="299"/>
      <c r="H55" s="299"/>
    </row>
    <row r="56" spans="1:8" ht="15.75" hidden="1" customHeight="1">
      <c r="A56" s="13" t="s">
        <v>34</v>
      </c>
      <c r="B56" s="14">
        <v>1</v>
      </c>
      <c r="C56" s="15">
        <v>7</v>
      </c>
      <c r="D56" s="16" t="s">
        <v>35</v>
      </c>
      <c r="E56" s="17"/>
      <c r="F56" s="351">
        <f>F57</f>
        <v>0</v>
      </c>
      <c r="G56" s="299">
        <f t="shared" ref="G56:H57" si="22">G57</f>
        <v>0</v>
      </c>
      <c r="H56" s="299">
        <f t="shared" si="22"/>
        <v>0</v>
      </c>
    </row>
    <row r="57" spans="1:8" ht="32.1" hidden="1" customHeight="1">
      <c r="A57" s="13" t="s">
        <v>315</v>
      </c>
      <c r="B57" s="14">
        <v>1</v>
      </c>
      <c r="C57" s="15">
        <v>7</v>
      </c>
      <c r="D57" s="16" t="s">
        <v>35</v>
      </c>
      <c r="E57" s="17">
        <v>200</v>
      </c>
      <c r="F57" s="351">
        <f>F58</f>
        <v>0</v>
      </c>
      <c r="G57" s="299">
        <f t="shared" si="22"/>
        <v>0</v>
      </c>
      <c r="H57" s="299">
        <f t="shared" si="22"/>
        <v>0</v>
      </c>
    </row>
    <row r="58" spans="1:8" ht="32.1" hidden="1" customHeight="1">
      <c r="A58" s="43" t="s">
        <v>21</v>
      </c>
      <c r="B58" s="14">
        <v>1</v>
      </c>
      <c r="C58" s="15">
        <v>7</v>
      </c>
      <c r="D58" s="16" t="s">
        <v>35</v>
      </c>
      <c r="E58" s="29">
        <v>240</v>
      </c>
      <c r="F58" s="351"/>
      <c r="G58" s="299"/>
      <c r="H58" s="299"/>
    </row>
    <row r="59" spans="1:8" ht="15.95" customHeight="1">
      <c r="A59" s="19" t="s">
        <v>36</v>
      </c>
      <c r="B59" s="20">
        <v>1</v>
      </c>
      <c r="C59" s="21">
        <v>11</v>
      </c>
      <c r="D59" s="22" t="s">
        <v>7</v>
      </c>
      <c r="E59" s="23" t="s">
        <v>7</v>
      </c>
      <c r="F59" s="352">
        <f>F60</f>
        <v>5</v>
      </c>
      <c r="G59" s="313">
        <f t="shared" ref="G59:H62" si="23">G60</f>
        <v>5</v>
      </c>
      <c r="H59" s="313">
        <f t="shared" si="23"/>
        <v>5</v>
      </c>
    </row>
    <row r="60" spans="1:8" ht="15.95" customHeight="1">
      <c r="A60" s="13" t="s">
        <v>9</v>
      </c>
      <c r="B60" s="14">
        <v>1</v>
      </c>
      <c r="C60" s="15">
        <v>11</v>
      </c>
      <c r="D60" s="16" t="s">
        <v>10</v>
      </c>
      <c r="E60" s="17" t="s">
        <v>7</v>
      </c>
      <c r="F60" s="351">
        <f>F61</f>
        <v>5</v>
      </c>
      <c r="G60" s="299">
        <f t="shared" si="23"/>
        <v>5</v>
      </c>
      <c r="H60" s="299">
        <f t="shared" si="23"/>
        <v>5</v>
      </c>
    </row>
    <row r="61" spans="1:8" ht="15.95" customHeight="1">
      <c r="A61" s="13" t="s">
        <v>314</v>
      </c>
      <c r="B61" s="14">
        <v>1</v>
      </c>
      <c r="C61" s="15">
        <v>11</v>
      </c>
      <c r="D61" s="16" t="s">
        <v>37</v>
      </c>
      <c r="E61" s="17" t="s">
        <v>7</v>
      </c>
      <c r="F61" s="351">
        <f>F62</f>
        <v>5</v>
      </c>
      <c r="G61" s="299">
        <f t="shared" si="23"/>
        <v>5</v>
      </c>
      <c r="H61" s="299">
        <f t="shared" si="23"/>
        <v>5</v>
      </c>
    </row>
    <row r="62" spans="1:8" ht="15.95" customHeight="1">
      <c r="A62" s="13" t="s">
        <v>22</v>
      </c>
      <c r="B62" s="14">
        <v>1</v>
      </c>
      <c r="C62" s="15">
        <v>11</v>
      </c>
      <c r="D62" s="16" t="s">
        <v>37</v>
      </c>
      <c r="E62" s="17">
        <v>800</v>
      </c>
      <c r="F62" s="351">
        <f>F63</f>
        <v>5</v>
      </c>
      <c r="G62" s="299">
        <f t="shared" si="23"/>
        <v>5</v>
      </c>
      <c r="H62" s="299">
        <f t="shared" si="23"/>
        <v>5</v>
      </c>
    </row>
    <row r="63" spans="1:8" ht="15.95" customHeight="1">
      <c r="A63" s="25" t="s">
        <v>38</v>
      </c>
      <c r="B63" s="26">
        <v>1</v>
      </c>
      <c r="C63" s="27">
        <v>11</v>
      </c>
      <c r="D63" s="28" t="s">
        <v>37</v>
      </c>
      <c r="E63" s="29">
        <v>870</v>
      </c>
      <c r="F63" s="353">
        <v>5</v>
      </c>
      <c r="G63" s="315">
        <v>5</v>
      </c>
      <c r="H63" s="315">
        <v>5</v>
      </c>
    </row>
    <row r="64" spans="1:8" ht="15.95" customHeight="1">
      <c r="A64" s="37" t="s">
        <v>39</v>
      </c>
      <c r="B64" s="38">
        <v>1</v>
      </c>
      <c r="C64" s="39">
        <v>13</v>
      </c>
      <c r="D64" s="40" t="s">
        <v>7</v>
      </c>
      <c r="E64" s="41" t="s">
        <v>7</v>
      </c>
      <c r="F64" s="355">
        <f>F65</f>
        <v>675</v>
      </c>
      <c r="G64" s="339">
        <f t="shared" ref="G64:H64" si="24">G65</f>
        <v>200</v>
      </c>
      <c r="H64" s="339">
        <f t="shared" si="24"/>
        <v>200</v>
      </c>
    </row>
    <row r="65" spans="1:8" ht="15.95" customHeight="1">
      <c r="A65" s="13" t="s">
        <v>9</v>
      </c>
      <c r="B65" s="14">
        <v>1</v>
      </c>
      <c r="C65" s="15">
        <v>13</v>
      </c>
      <c r="D65" s="16" t="s">
        <v>10</v>
      </c>
      <c r="E65" s="17" t="s">
        <v>7</v>
      </c>
      <c r="F65" s="351">
        <f>F66+F71</f>
        <v>675</v>
      </c>
      <c r="G65" s="299">
        <f t="shared" ref="G65:H65" si="25">G66+G71</f>
        <v>200</v>
      </c>
      <c r="H65" s="299">
        <f t="shared" si="25"/>
        <v>200</v>
      </c>
    </row>
    <row r="66" spans="1:8" ht="32.1" customHeight="1">
      <c r="A66" s="13" t="s">
        <v>40</v>
      </c>
      <c r="B66" s="14">
        <v>1</v>
      </c>
      <c r="C66" s="15">
        <v>13</v>
      </c>
      <c r="D66" s="16" t="s">
        <v>41</v>
      </c>
      <c r="E66" s="17" t="s">
        <v>7</v>
      </c>
      <c r="F66" s="351">
        <f>F67+F69</f>
        <v>475</v>
      </c>
      <c r="G66" s="299">
        <f t="shared" ref="G66:H66" si="26">G67+G69</f>
        <v>0</v>
      </c>
      <c r="H66" s="299">
        <f t="shared" si="26"/>
        <v>0</v>
      </c>
    </row>
    <row r="67" spans="1:8" ht="32.1" customHeight="1">
      <c r="A67" s="13" t="s">
        <v>315</v>
      </c>
      <c r="B67" s="14">
        <v>1</v>
      </c>
      <c r="C67" s="15">
        <v>13</v>
      </c>
      <c r="D67" s="16" t="s">
        <v>41</v>
      </c>
      <c r="E67" s="17">
        <v>200</v>
      </c>
      <c r="F67" s="351">
        <f>F68</f>
        <v>475</v>
      </c>
      <c r="G67" s="299">
        <f t="shared" ref="G67:H67" si="27">G68</f>
        <v>0</v>
      </c>
      <c r="H67" s="299">
        <f t="shared" si="27"/>
        <v>0</v>
      </c>
    </row>
    <row r="68" spans="1:8" ht="32.1" customHeight="1">
      <c r="A68" s="43" t="s">
        <v>21</v>
      </c>
      <c r="B68" s="27">
        <v>1</v>
      </c>
      <c r="C68" s="27">
        <v>13</v>
      </c>
      <c r="D68" s="44" t="s">
        <v>41</v>
      </c>
      <c r="E68" s="29">
        <v>240</v>
      </c>
      <c r="F68" s="353">
        <v>475</v>
      </c>
      <c r="G68" s="315">
        <v>0</v>
      </c>
      <c r="H68" s="315">
        <v>0</v>
      </c>
    </row>
    <row r="69" spans="1:8" ht="15.95" hidden="1" customHeight="1">
      <c r="A69" s="13" t="s">
        <v>22</v>
      </c>
      <c r="B69" s="14">
        <v>1</v>
      </c>
      <c r="C69" s="15">
        <v>13</v>
      </c>
      <c r="D69" s="16" t="s">
        <v>41</v>
      </c>
      <c r="E69" s="29">
        <v>800</v>
      </c>
      <c r="F69" s="353">
        <f>F70</f>
        <v>0</v>
      </c>
      <c r="G69" s="315">
        <f t="shared" ref="G69:H69" si="28">G70</f>
        <v>0</v>
      </c>
      <c r="H69" s="315">
        <f t="shared" si="28"/>
        <v>0</v>
      </c>
    </row>
    <row r="70" spans="1:8" ht="15.95" hidden="1" customHeight="1">
      <c r="A70" s="43" t="s">
        <v>23</v>
      </c>
      <c r="B70" s="27">
        <v>1</v>
      </c>
      <c r="C70" s="27">
        <v>13</v>
      </c>
      <c r="D70" s="44" t="s">
        <v>41</v>
      </c>
      <c r="E70" s="29">
        <v>850</v>
      </c>
      <c r="F70" s="353"/>
      <c r="G70" s="315"/>
      <c r="H70" s="315"/>
    </row>
    <row r="71" spans="1:8" ht="15.95" customHeight="1">
      <c r="A71" s="43" t="s">
        <v>42</v>
      </c>
      <c r="B71" s="27">
        <v>1</v>
      </c>
      <c r="C71" s="27">
        <v>13</v>
      </c>
      <c r="D71" s="44" t="s">
        <v>43</v>
      </c>
      <c r="E71" s="29" t="s">
        <v>7</v>
      </c>
      <c r="F71" s="353">
        <f>F72+F74</f>
        <v>200</v>
      </c>
      <c r="G71" s="315">
        <f t="shared" ref="G71:H71" si="29">G72+G74</f>
        <v>200</v>
      </c>
      <c r="H71" s="315">
        <f t="shared" si="29"/>
        <v>200</v>
      </c>
    </row>
    <row r="72" spans="1:8" ht="32.1" customHeight="1">
      <c r="A72" s="13" t="s">
        <v>315</v>
      </c>
      <c r="B72" s="27">
        <v>1</v>
      </c>
      <c r="C72" s="27">
        <v>13</v>
      </c>
      <c r="D72" s="44" t="s">
        <v>43</v>
      </c>
      <c r="E72" s="29">
        <v>200</v>
      </c>
      <c r="F72" s="353">
        <f>F73</f>
        <v>200</v>
      </c>
      <c r="G72" s="315">
        <f t="shared" ref="G72:H72" si="30">G73</f>
        <v>200</v>
      </c>
      <c r="H72" s="315">
        <f t="shared" si="30"/>
        <v>200</v>
      </c>
    </row>
    <row r="73" spans="1:8" ht="32.1" customHeight="1">
      <c r="A73" s="25" t="s">
        <v>21</v>
      </c>
      <c r="B73" s="26">
        <v>1</v>
      </c>
      <c r="C73" s="27">
        <v>13</v>
      </c>
      <c r="D73" s="44" t="s">
        <v>43</v>
      </c>
      <c r="E73" s="29">
        <v>240</v>
      </c>
      <c r="F73" s="353">
        <v>200</v>
      </c>
      <c r="G73" s="315">
        <v>200</v>
      </c>
      <c r="H73" s="315">
        <v>200</v>
      </c>
    </row>
    <row r="74" spans="1:8" ht="15.95" hidden="1" customHeight="1">
      <c r="A74" s="13" t="s">
        <v>22</v>
      </c>
      <c r="B74" s="14">
        <v>1</v>
      </c>
      <c r="C74" s="15">
        <v>13</v>
      </c>
      <c r="D74" s="44" t="s">
        <v>43</v>
      </c>
      <c r="E74" s="17">
        <v>800</v>
      </c>
      <c r="F74" s="351">
        <f>F75+F76</f>
        <v>0</v>
      </c>
      <c r="G74" s="299">
        <f t="shared" ref="G74:H74" si="31">G75+G76</f>
        <v>0</v>
      </c>
      <c r="H74" s="299">
        <f t="shared" si="31"/>
        <v>0</v>
      </c>
    </row>
    <row r="75" spans="1:8" ht="15.95" hidden="1" customHeight="1">
      <c r="A75" s="25" t="s">
        <v>44</v>
      </c>
      <c r="B75" s="26">
        <v>1</v>
      </c>
      <c r="C75" s="27">
        <v>13</v>
      </c>
      <c r="D75" s="45" t="s">
        <v>43</v>
      </c>
      <c r="E75" s="29">
        <v>830</v>
      </c>
      <c r="F75" s="353"/>
      <c r="G75" s="315"/>
      <c r="H75" s="315"/>
    </row>
    <row r="76" spans="1:8" ht="15.95" hidden="1" customHeight="1">
      <c r="A76" s="43" t="s">
        <v>23</v>
      </c>
      <c r="B76" s="26">
        <v>1</v>
      </c>
      <c r="C76" s="27">
        <v>13</v>
      </c>
      <c r="D76" s="44" t="s">
        <v>43</v>
      </c>
      <c r="E76" s="29">
        <v>850</v>
      </c>
      <c r="F76" s="353"/>
      <c r="G76" s="315"/>
      <c r="H76" s="315"/>
    </row>
    <row r="77" spans="1:8" ht="15.95" customHeight="1">
      <c r="A77" s="6" t="s">
        <v>45</v>
      </c>
      <c r="B77" s="7">
        <v>2</v>
      </c>
      <c r="C77" s="8">
        <v>3</v>
      </c>
      <c r="D77" s="9" t="s">
        <v>7</v>
      </c>
      <c r="E77" s="10" t="s">
        <v>7</v>
      </c>
      <c r="F77" s="350">
        <f>F78</f>
        <v>231.9</v>
      </c>
      <c r="G77" s="314">
        <f t="shared" ref="G77:H78" si="32">G78</f>
        <v>231.89999999999998</v>
      </c>
      <c r="H77" s="314">
        <f t="shared" si="32"/>
        <v>236.5</v>
      </c>
    </row>
    <row r="78" spans="1:8" ht="15.95" customHeight="1">
      <c r="A78" s="13" t="s">
        <v>16</v>
      </c>
      <c r="B78" s="14">
        <v>2</v>
      </c>
      <c r="C78" s="15">
        <v>3</v>
      </c>
      <c r="D78" s="16" t="s">
        <v>10</v>
      </c>
      <c r="E78" s="17" t="s">
        <v>7</v>
      </c>
      <c r="F78" s="351">
        <f>F79</f>
        <v>231.9</v>
      </c>
      <c r="G78" s="299">
        <f t="shared" si="32"/>
        <v>231.89999999999998</v>
      </c>
      <c r="H78" s="299">
        <f t="shared" si="32"/>
        <v>236.5</v>
      </c>
    </row>
    <row r="79" spans="1:8" s="51" customFormat="1" ht="32.1" customHeight="1">
      <c r="A79" s="46" t="s">
        <v>46</v>
      </c>
      <c r="B79" s="14">
        <v>2</v>
      </c>
      <c r="C79" s="15">
        <v>3</v>
      </c>
      <c r="D79" s="16" t="s">
        <v>47</v>
      </c>
      <c r="E79" s="48" t="s">
        <v>7</v>
      </c>
      <c r="F79" s="356">
        <f>F80+F82</f>
        <v>231.9</v>
      </c>
      <c r="G79" s="340">
        <f t="shared" ref="G79:H79" si="33">G80+G82</f>
        <v>231.89999999999998</v>
      </c>
      <c r="H79" s="340">
        <f t="shared" si="33"/>
        <v>236.5</v>
      </c>
    </row>
    <row r="80" spans="1:8" ht="63.95" customHeight="1">
      <c r="A80" s="13" t="s">
        <v>13</v>
      </c>
      <c r="B80" s="14">
        <v>2</v>
      </c>
      <c r="C80" s="15">
        <v>3</v>
      </c>
      <c r="D80" s="16" t="s">
        <v>47</v>
      </c>
      <c r="E80" s="17">
        <v>100</v>
      </c>
      <c r="F80" s="351">
        <f>F81</f>
        <v>220.3</v>
      </c>
      <c r="G80" s="299">
        <f t="shared" ref="G80:H80" si="34">G81</f>
        <v>226.7</v>
      </c>
      <c r="H80" s="299">
        <f t="shared" si="34"/>
        <v>231.2</v>
      </c>
    </row>
    <row r="81" spans="1:8" ht="32.1" customHeight="1">
      <c r="A81" s="13" t="s">
        <v>48</v>
      </c>
      <c r="B81" s="14">
        <v>2</v>
      </c>
      <c r="C81" s="15">
        <v>3</v>
      </c>
      <c r="D81" s="16" t="s">
        <v>47</v>
      </c>
      <c r="E81" s="17">
        <v>120</v>
      </c>
      <c r="F81" s="351">
        <v>220.3</v>
      </c>
      <c r="G81" s="299">
        <v>226.7</v>
      </c>
      <c r="H81" s="299">
        <v>231.2</v>
      </c>
    </row>
    <row r="82" spans="1:8" ht="32.1" customHeight="1">
      <c r="A82" s="13" t="s">
        <v>315</v>
      </c>
      <c r="B82" s="14">
        <v>2</v>
      </c>
      <c r="C82" s="15">
        <v>3</v>
      </c>
      <c r="D82" s="16" t="s">
        <v>49</v>
      </c>
      <c r="E82" s="17">
        <v>200</v>
      </c>
      <c r="F82" s="351">
        <f>F83</f>
        <v>11.6</v>
      </c>
      <c r="G82" s="299">
        <f t="shared" ref="G82:H82" si="35">G83</f>
        <v>5.2</v>
      </c>
      <c r="H82" s="299">
        <f t="shared" si="35"/>
        <v>5.3</v>
      </c>
    </row>
    <row r="83" spans="1:8" ht="32.1" customHeight="1">
      <c r="A83" s="13" t="s">
        <v>21</v>
      </c>
      <c r="B83" s="14">
        <v>2</v>
      </c>
      <c r="C83" s="15">
        <v>3</v>
      </c>
      <c r="D83" s="16" t="s">
        <v>49</v>
      </c>
      <c r="E83" s="17">
        <v>240</v>
      </c>
      <c r="F83" s="351">
        <v>11.6</v>
      </c>
      <c r="G83" s="299">
        <v>5.2</v>
      </c>
      <c r="H83" s="299">
        <v>5.3</v>
      </c>
    </row>
    <row r="84" spans="1:8" ht="32.1" customHeight="1">
      <c r="A84" s="6" t="s">
        <v>50</v>
      </c>
      <c r="B84" s="7">
        <v>3</v>
      </c>
      <c r="C84" s="15"/>
      <c r="D84" s="16"/>
      <c r="E84" s="17"/>
      <c r="F84" s="351">
        <f>F85</f>
        <v>91</v>
      </c>
      <c r="G84" s="299">
        <f t="shared" ref="G84:H84" si="36">G85</f>
        <v>91</v>
      </c>
      <c r="H84" s="299">
        <f t="shared" si="36"/>
        <v>0</v>
      </c>
    </row>
    <row r="85" spans="1:8" ht="32.1" customHeight="1">
      <c r="A85" s="6" t="s">
        <v>51</v>
      </c>
      <c r="B85" s="7">
        <v>3</v>
      </c>
      <c r="C85" s="8">
        <v>9</v>
      </c>
      <c r="D85" s="9" t="s">
        <v>7</v>
      </c>
      <c r="E85" s="10" t="s">
        <v>7</v>
      </c>
      <c r="F85" s="350">
        <f>F86+F96</f>
        <v>91</v>
      </c>
      <c r="G85" s="314">
        <f t="shared" ref="G85:H85" si="37">G86+G96</f>
        <v>91</v>
      </c>
      <c r="H85" s="314">
        <f t="shared" si="37"/>
        <v>0</v>
      </c>
    </row>
    <row r="86" spans="1:8" ht="63">
      <c r="A86" s="270" t="s">
        <v>359</v>
      </c>
      <c r="B86" s="14">
        <v>3</v>
      </c>
      <c r="C86" s="15">
        <v>9</v>
      </c>
      <c r="D86" s="16" t="s">
        <v>52</v>
      </c>
      <c r="E86" s="17" t="s">
        <v>7</v>
      </c>
      <c r="F86" s="351">
        <f>F87+F90+F93</f>
        <v>91</v>
      </c>
      <c r="G86" s="299">
        <f t="shared" ref="G86:H86" si="38">G87+G90+G93</f>
        <v>91</v>
      </c>
      <c r="H86" s="299">
        <f t="shared" si="38"/>
        <v>0</v>
      </c>
    </row>
    <row r="87" spans="1:8" ht="49.5" hidden="1" customHeight="1">
      <c r="A87" s="13" t="s">
        <v>53</v>
      </c>
      <c r="B87" s="14">
        <v>3</v>
      </c>
      <c r="C87" s="15">
        <v>9</v>
      </c>
      <c r="D87" s="28" t="s">
        <v>54</v>
      </c>
      <c r="E87" s="17" t="s">
        <v>7</v>
      </c>
      <c r="F87" s="351">
        <f>F88</f>
        <v>0</v>
      </c>
      <c r="G87" s="299">
        <f t="shared" ref="G87:H88" si="39">G88</f>
        <v>0</v>
      </c>
      <c r="H87" s="299">
        <f t="shared" si="39"/>
        <v>0</v>
      </c>
    </row>
    <row r="88" spans="1:8" ht="32.1" hidden="1" customHeight="1">
      <c r="A88" s="13" t="s">
        <v>315</v>
      </c>
      <c r="B88" s="26">
        <v>3</v>
      </c>
      <c r="C88" s="27">
        <v>9</v>
      </c>
      <c r="D88" s="28" t="s">
        <v>54</v>
      </c>
      <c r="E88" s="29">
        <v>200</v>
      </c>
      <c r="F88" s="353">
        <f>F89</f>
        <v>0</v>
      </c>
      <c r="G88" s="315">
        <f t="shared" si="39"/>
        <v>0</v>
      </c>
      <c r="H88" s="315">
        <f t="shared" si="39"/>
        <v>0</v>
      </c>
    </row>
    <row r="89" spans="1:8" ht="32.1" hidden="1" customHeight="1">
      <c r="A89" s="25" t="s">
        <v>21</v>
      </c>
      <c r="B89" s="26">
        <v>3</v>
      </c>
      <c r="C89" s="27">
        <v>9</v>
      </c>
      <c r="D89" s="28" t="s">
        <v>54</v>
      </c>
      <c r="E89" s="29">
        <v>240</v>
      </c>
      <c r="F89" s="353"/>
      <c r="G89" s="315"/>
      <c r="H89" s="315"/>
    </row>
    <row r="90" spans="1:8" ht="32.1" hidden="1" customHeight="1">
      <c r="A90" s="13" t="s">
        <v>55</v>
      </c>
      <c r="B90" s="14">
        <v>3</v>
      </c>
      <c r="C90" s="15">
        <v>9</v>
      </c>
      <c r="D90" s="16" t="s">
        <v>56</v>
      </c>
      <c r="E90" s="17"/>
      <c r="F90" s="351">
        <f>F91</f>
        <v>0</v>
      </c>
      <c r="G90" s="299">
        <f t="shared" ref="G90:H91" si="40">G91</f>
        <v>0</v>
      </c>
      <c r="H90" s="299">
        <f t="shared" si="40"/>
        <v>0</v>
      </c>
    </row>
    <row r="91" spans="1:8" ht="32.1" hidden="1" customHeight="1">
      <c r="A91" s="13" t="s">
        <v>315</v>
      </c>
      <c r="B91" s="14">
        <v>3</v>
      </c>
      <c r="C91" s="15">
        <v>9</v>
      </c>
      <c r="D91" s="16" t="s">
        <v>56</v>
      </c>
      <c r="E91" s="17">
        <v>200</v>
      </c>
      <c r="F91" s="351">
        <f>F92</f>
        <v>0</v>
      </c>
      <c r="G91" s="299">
        <f t="shared" si="40"/>
        <v>0</v>
      </c>
      <c r="H91" s="299">
        <f t="shared" si="40"/>
        <v>0</v>
      </c>
    </row>
    <row r="92" spans="1:8" ht="32.1" hidden="1" customHeight="1">
      <c r="A92" s="25" t="s">
        <v>21</v>
      </c>
      <c r="B92" s="14">
        <v>3</v>
      </c>
      <c r="C92" s="15">
        <v>9</v>
      </c>
      <c r="D92" s="16" t="s">
        <v>56</v>
      </c>
      <c r="E92" s="17">
        <v>240</v>
      </c>
      <c r="F92" s="351"/>
      <c r="G92" s="299"/>
      <c r="H92" s="299"/>
    </row>
    <row r="93" spans="1:8" ht="32.1" customHeight="1">
      <c r="A93" s="13" t="s">
        <v>57</v>
      </c>
      <c r="B93" s="14">
        <v>3</v>
      </c>
      <c r="C93" s="15">
        <v>9</v>
      </c>
      <c r="D93" s="16" t="s">
        <v>58</v>
      </c>
      <c r="E93" s="17"/>
      <c r="F93" s="351">
        <f>F94</f>
        <v>91</v>
      </c>
      <c r="G93" s="299">
        <f t="shared" ref="G93:H94" si="41">G94</f>
        <v>91</v>
      </c>
      <c r="H93" s="299">
        <f t="shared" si="41"/>
        <v>0</v>
      </c>
    </row>
    <row r="94" spans="1:8" ht="32.1" customHeight="1">
      <c r="A94" s="13" t="s">
        <v>315</v>
      </c>
      <c r="B94" s="14">
        <v>3</v>
      </c>
      <c r="C94" s="15">
        <v>9</v>
      </c>
      <c r="D94" s="16" t="s">
        <v>58</v>
      </c>
      <c r="E94" s="17">
        <v>200</v>
      </c>
      <c r="F94" s="351">
        <f>F95</f>
        <v>91</v>
      </c>
      <c r="G94" s="299">
        <f t="shared" si="41"/>
        <v>91</v>
      </c>
      <c r="H94" s="299">
        <f t="shared" si="41"/>
        <v>0</v>
      </c>
    </row>
    <row r="95" spans="1:8" ht="32.1" customHeight="1">
      <c r="A95" s="25" t="s">
        <v>21</v>
      </c>
      <c r="B95" s="14">
        <v>3</v>
      </c>
      <c r="C95" s="15">
        <v>9</v>
      </c>
      <c r="D95" s="16" t="s">
        <v>58</v>
      </c>
      <c r="E95" s="17">
        <v>240</v>
      </c>
      <c r="F95" s="351">
        <v>91</v>
      </c>
      <c r="G95" s="299">
        <v>91</v>
      </c>
      <c r="H95" s="299">
        <v>0</v>
      </c>
    </row>
    <row r="96" spans="1:8" ht="15.95" hidden="1" customHeight="1">
      <c r="A96" s="25" t="s">
        <v>9</v>
      </c>
      <c r="B96" s="14">
        <v>3</v>
      </c>
      <c r="C96" s="15">
        <v>9</v>
      </c>
      <c r="D96" s="16" t="s">
        <v>10</v>
      </c>
      <c r="E96" s="17"/>
      <c r="F96" s="351">
        <f>F97+F100+F103</f>
        <v>0</v>
      </c>
      <c r="G96" s="299">
        <f t="shared" ref="G96:H96" si="42">G97+G100+G103</f>
        <v>0</v>
      </c>
      <c r="H96" s="299">
        <f t="shared" si="42"/>
        <v>0</v>
      </c>
    </row>
    <row r="97" spans="1:8" ht="48" hidden="1" customHeight="1">
      <c r="A97" s="13" t="s">
        <v>59</v>
      </c>
      <c r="B97" s="14">
        <v>3</v>
      </c>
      <c r="C97" s="15">
        <v>9</v>
      </c>
      <c r="D97" s="16" t="s">
        <v>60</v>
      </c>
      <c r="E97" s="17"/>
      <c r="F97" s="351">
        <f>F98</f>
        <v>0</v>
      </c>
      <c r="G97" s="299">
        <f t="shared" ref="G97:H98" si="43">G98</f>
        <v>0</v>
      </c>
      <c r="H97" s="299">
        <f t="shared" si="43"/>
        <v>0</v>
      </c>
    </row>
    <row r="98" spans="1:8" ht="32.1" hidden="1" customHeight="1">
      <c r="A98" s="13" t="s">
        <v>315</v>
      </c>
      <c r="B98" s="14">
        <v>3</v>
      </c>
      <c r="C98" s="15">
        <v>9</v>
      </c>
      <c r="D98" s="16" t="s">
        <v>60</v>
      </c>
      <c r="E98" s="17">
        <v>200</v>
      </c>
      <c r="F98" s="351">
        <f>F99</f>
        <v>0</v>
      </c>
      <c r="G98" s="299">
        <f t="shared" si="43"/>
        <v>0</v>
      </c>
      <c r="H98" s="299">
        <f t="shared" si="43"/>
        <v>0</v>
      </c>
    </row>
    <row r="99" spans="1:8" ht="32.1" hidden="1" customHeight="1">
      <c r="A99" s="25" t="s">
        <v>21</v>
      </c>
      <c r="B99" s="14">
        <v>3</v>
      </c>
      <c r="C99" s="15">
        <v>9</v>
      </c>
      <c r="D99" s="16" t="s">
        <v>60</v>
      </c>
      <c r="E99" s="17">
        <v>240</v>
      </c>
      <c r="F99" s="351"/>
      <c r="G99" s="299"/>
      <c r="H99" s="299"/>
    </row>
    <row r="100" spans="1:8" ht="32.1" hidden="1" customHeight="1">
      <c r="A100" s="13" t="s">
        <v>61</v>
      </c>
      <c r="B100" s="14">
        <v>3</v>
      </c>
      <c r="C100" s="15">
        <v>9</v>
      </c>
      <c r="D100" s="16" t="s">
        <v>62</v>
      </c>
      <c r="E100" s="17"/>
      <c r="F100" s="351">
        <f>F101</f>
        <v>0</v>
      </c>
      <c r="G100" s="299">
        <f t="shared" ref="G100:H101" si="44">G101</f>
        <v>0</v>
      </c>
      <c r="H100" s="299">
        <f t="shared" si="44"/>
        <v>0</v>
      </c>
    </row>
    <row r="101" spans="1:8" ht="32.1" hidden="1" customHeight="1">
      <c r="A101" s="13" t="s">
        <v>315</v>
      </c>
      <c r="B101" s="14">
        <v>3</v>
      </c>
      <c r="C101" s="15">
        <v>9</v>
      </c>
      <c r="D101" s="16" t="s">
        <v>62</v>
      </c>
      <c r="E101" s="17">
        <v>200</v>
      </c>
      <c r="F101" s="351">
        <f>F102</f>
        <v>0</v>
      </c>
      <c r="G101" s="299">
        <f t="shared" si="44"/>
        <v>0</v>
      </c>
      <c r="H101" s="299">
        <f t="shared" si="44"/>
        <v>0</v>
      </c>
    </row>
    <row r="102" spans="1:8" ht="32.1" hidden="1" customHeight="1">
      <c r="A102" s="25" t="s">
        <v>21</v>
      </c>
      <c r="B102" s="14">
        <v>3</v>
      </c>
      <c r="C102" s="15">
        <v>9</v>
      </c>
      <c r="D102" s="16" t="s">
        <v>62</v>
      </c>
      <c r="E102" s="17">
        <v>240</v>
      </c>
      <c r="F102" s="351"/>
      <c r="G102" s="299"/>
      <c r="H102" s="299"/>
    </row>
    <row r="103" spans="1:8" ht="32.1" hidden="1" customHeight="1">
      <c r="A103" s="13" t="s">
        <v>63</v>
      </c>
      <c r="B103" s="14">
        <v>3</v>
      </c>
      <c r="C103" s="15">
        <v>9</v>
      </c>
      <c r="D103" s="16" t="s">
        <v>64</v>
      </c>
      <c r="E103" s="17"/>
      <c r="F103" s="351">
        <f>F104</f>
        <v>0</v>
      </c>
      <c r="G103" s="299">
        <f t="shared" ref="G103:H104" si="45">G104</f>
        <v>0</v>
      </c>
      <c r="H103" s="299">
        <f t="shared" si="45"/>
        <v>0</v>
      </c>
    </row>
    <row r="104" spans="1:8" ht="32.1" hidden="1" customHeight="1">
      <c r="A104" s="13" t="s">
        <v>315</v>
      </c>
      <c r="B104" s="14">
        <v>3</v>
      </c>
      <c r="C104" s="15">
        <v>9</v>
      </c>
      <c r="D104" s="16" t="s">
        <v>64</v>
      </c>
      <c r="E104" s="17">
        <v>200</v>
      </c>
      <c r="F104" s="351">
        <f>F105</f>
        <v>0</v>
      </c>
      <c r="G104" s="299">
        <f t="shared" si="45"/>
        <v>0</v>
      </c>
      <c r="H104" s="299">
        <f t="shared" si="45"/>
        <v>0</v>
      </c>
    </row>
    <row r="105" spans="1:8" ht="32.1" hidden="1" customHeight="1">
      <c r="A105" s="25" t="s">
        <v>21</v>
      </c>
      <c r="B105" s="14">
        <v>3</v>
      </c>
      <c r="C105" s="15">
        <v>9</v>
      </c>
      <c r="D105" s="16" t="s">
        <v>64</v>
      </c>
      <c r="E105" s="17">
        <v>240</v>
      </c>
      <c r="F105" s="351"/>
      <c r="G105" s="299"/>
      <c r="H105" s="299"/>
    </row>
    <row r="106" spans="1:8" ht="15.95" customHeight="1">
      <c r="A106" s="19" t="s">
        <v>65</v>
      </c>
      <c r="B106" s="20">
        <v>4</v>
      </c>
      <c r="C106" s="15"/>
      <c r="D106" s="16"/>
      <c r="E106" s="17"/>
      <c r="F106" s="351">
        <f>F107+F121+F198+F183</f>
        <v>1487.6</v>
      </c>
      <c r="G106" s="299">
        <f t="shared" ref="G106:H106" si="46">G107+G121+G198+G183</f>
        <v>1412.8</v>
      </c>
      <c r="H106" s="299">
        <f t="shared" si="46"/>
        <v>1451</v>
      </c>
    </row>
    <row r="107" spans="1:8" ht="15.95" hidden="1" customHeight="1">
      <c r="A107" s="52" t="s">
        <v>66</v>
      </c>
      <c r="B107" s="53">
        <v>4</v>
      </c>
      <c r="C107" s="54">
        <v>6</v>
      </c>
      <c r="D107" s="55" t="s">
        <v>7</v>
      </c>
      <c r="E107" s="56" t="s">
        <v>7</v>
      </c>
      <c r="F107" s="357">
        <f>F108</f>
        <v>0</v>
      </c>
      <c r="G107" s="324">
        <f t="shared" ref="G107:H107" si="47">G108</f>
        <v>0</v>
      </c>
      <c r="H107" s="324">
        <f t="shared" si="47"/>
        <v>0</v>
      </c>
    </row>
    <row r="108" spans="1:8" ht="18" hidden="1" customHeight="1">
      <c r="A108" s="58" t="s">
        <v>9</v>
      </c>
      <c r="B108" s="59">
        <v>4</v>
      </c>
      <c r="C108" s="60">
        <v>6</v>
      </c>
      <c r="D108" s="61" t="s">
        <v>10</v>
      </c>
      <c r="E108" s="62"/>
      <c r="F108" s="358">
        <f>F109+F114</f>
        <v>0</v>
      </c>
      <c r="G108" s="325">
        <f t="shared" ref="G108:H108" si="48">G109+G114</f>
        <v>0</v>
      </c>
      <c r="H108" s="325">
        <f t="shared" si="48"/>
        <v>0</v>
      </c>
    </row>
    <row r="109" spans="1:8" ht="15.95" hidden="1" customHeight="1">
      <c r="A109" s="58" t="s">
        <v>67</v>
      </c>
      <c r="B109" s="59">
        <v>4</v>
      </c>
      <c r="C109" s="60">
        <v>6</v>
      </c>
      <c r="D109" s="61" t="s">
        <v>68</v>
      </c>
      <c r="E109" s="62"/>
      <c r="F109" s="358">
        <f>F110+F112</f>
        <v>0</v>
      </c>
      <c r="G109" s="325">
        <f t="shared" ref="G109:H109" si="49">G110+G112</f>
        <v>0</v>
      </c>
      <c r="H109" s="325">
        <f t="shared" si="49"/>
        <v>0</v>
      </c>
    </row>
    <row r="110" spans="1:8" ht="32.1" hidden="1" customHeight="1">
      <c r="A110" s="13" t="s">
        <v>315</v>
      </c>
      <c r="B110" s="59">
        <v>4</v>
      </c>
      <c r="C110" s="60">
        <v>6</v>
      </c>
      <c r="D110" s="61" t="s">
        <v>68</v>
      </c>
      <c r="E110" s="64">
        <v>200</v>
      </c>
      <c r="F110" s="358">
        <f>F111</f>
        <v>0</v>
      </c>
      <c r="G110" s="325">
        <f t="shared" ref="G110:H110" si="50">G111</f>
        <v>0</v>
      </c>
      <c r="H110" s="325">
        <f t="shared" si="50"/>
        <v>0</v>
      </c>
    </row>
    <row r="111" spans="1:8" ht="32.1" hidden="1" customHeight="1">
      <c r="A111" s="65" t="s">
        <v>21</v>
      </c>
      <c r="B111" s="66">
        <v>4</v>
      </c>
      <c r="C111" s="67">
        <v>6</v>
      </c>
      <c r="D111" s="61" t="s">
        <v>68</v>
      </c>
      <c r="E111" s="68">
        <v>240</v>
      </c>
      <c r="F111" s="358"/>
      <c r="G111" s="325"/>
      <c r="H111" s="325"/>
    </row>
    <row r="112" spans="1:8" ht="32.1" hidden="1" customHeight="1">
      <c r="A112" s="69" t="s">
        <v>313</v>
      </c>
      <c r="B112" s="59">
        <v>4</v>
      </c>
      <c r="C112" s="60">
        <v>6</v>
      </c>
      <c r="D112" s="61" t="s">
        <v>68</v>
      </c>
      <c r="E112" s="70">
        <v>400</v>
      </c>
      <c r="F112" s="358">
        <f>F113</f>
        <v>0</v>
      </c>
      <c r="G112" s="325">
        <f t="shared" ref="G112:H112" si="51">G113</f>
        <v>0</v>
      </c>
      <c r="H112" s="325">
        <f t="shared" si="51"/>
        <v>0</v>
      </c>
    </row>
    <row r="113" spans="1:8" ht="15.95" hidden="1" customHeight="1">
      <c r="A113" s="71" t="s">
        <v>70</v>
      </c>
      <c r="B113" s="66">
        <v>4</v>
      </c>
      <c r="C113" s="67">
        <v>6</v>
      </c>
      <c r="D113" s="61" t="s">
        <v>68</v>
      </c>
      <c r="E113" s="68">
        <v>410</v>
      </c>
      <c r="F113" s="358"/>
      <c r="G113" s="325"/>
      <c r="H113" s="325"/>
    </row>
    <row r="114" spans="1:8" ht="15.95" hidden="1" customHeight="1">
      <c r="A114" s="58" t="s">
        <v>71</v>
      </c>
      <c r="B114" s="59">
        <v>4</v>
      </c>
      <c r="C114" s="60">
        <v>6</v>
      </c>
      <c r="D114" s="61" t="s">
        <v>72</v>
      </c>
      <c r="E114" s="64"/>
      <c r="F114" s="358">
        <f>F115+F117+F119</f>
        <v>0</v>
      </c>
      <c r="G114" s="325">
        <f t="shared" ref="G114:H114" si="52">G115+G117+G119</f>
        <v>0</v>
      </c>
      <c r="H114" s="325">
        <f t="shared" si="52"/>
        <v>0</v>
      </c>
    </row>
    <row r="115" spans="1:8" ht="32.1" hidden="1" customHeight="1">
      <c r="A115" s="13" t="s">
        <v>315</v>
      </c>
      <c r="B115" s="59">
        <v>4</v>
      </c>
      <c r="C115" s="60">
        <v>6</v>
      </c>
      <c r="D115" s="61" t="s">
        <v>72</v>
      </c>
      <c r="E115" s="64">
        <v>200</v>
      </c>
      <c r="F115" s="359">
        <f>F116</f>
        <v>0</v>
      </c>
      <c r="G115" s="341">
        <f t="shared" ref="G115:H115" si="53">G116</f>
        <v>0</v>
      </c>
      <c r="H115" s="341">
        <f t="shared" si="53"/>
        <v>0</v>
      </c>
    </row>
    <row r="116" spans="1:8" ht="32.1" hidden="1" customHeight="1">
      <c r="A116" s="65" t="s">
        <v>21</v>
      </c>
      <c r="B116" s="66">
        <v>4</v>
      </c>
      <c r="C116" s="67">
        <v>6</v>
      </c>
      <c r="D116" s="61" t="s">
        <v>72</v>
      </c>
      <c r="E116" s="68">
        <v>240</v>
      </c>
      <c r="F116" s="360"/>
      <c r="G116" s="326"/>
      <c r="H116" s="326"/>
    </row>
    <row r="117" spans="1:8" ht="32.1" hidden="1" customHeight="1">
      <c r="A117" s="69" t="s">
        <v>313</v>
      </c>
      <c r="B117" s="59">
        <v>4</v>
      </c>
      <c r="C117" s="60">
        <v>6</v>
      </c>
      <c r="D117" s="61" t="s">
        <v>72</v>
      </c>
      <c r="E117" s="70">
        <v>400</v>
      </c>
      <c r="F117" s="360">
        <f>F118</f>
        <v>0</v>
      </c>
      <c r="G117" s="326">
        <f t="shared" ref="G117:H117" si="54">G118</f>
        <v>0</v>
      </c>
      <c r="H117" s="326">
        <f t="shared" si="54"/>
        <v>0</v>
      </c>
    </row>
    <row r="118" spans="1:8" ht="15.95" hidden="1" customHeight="1">
      <c r="A118" s="71" t="s">
        <v>70</v>
      </c>
      <c r="B118" s="66">
        <v>4</v>
      </c>
      <c r="C118" s="67">
        <v>6</v>
      </c>
      <c r="D118" s="61" t="s">
        <v>72</v>
      </c>
      <c r="E118" s="68">
        <v>410</v>
      </c>
      <c r="F118" s="360"/>
      <c r="G118" s="326"/>
      <c r="H118" s="326"/>
    </row>
    <row r="119" spans="1:8" ht="15.95" hidden="1" customHeight="1">
      <c r="A119" s="65" t="s">
        <v>22</v>
      </c>
      <c r="B119" s="59">
        <v>4</v>
      </c>
      <c r="C119" s="60">
        <v>6</v>
      </c>
      <c r="D119" s="61" t="s">
        <v>72</v>
      </c>
      <c r="E119" s="64">
        <v>800</v>
      </c>
      <c r="F119" s="359">
        <f>F120</f>
        <v>0</v>
      </c>
      <c r="G119" s="341">
        <f t="shared" ref="G119:H119" si="55">G120</f>
        <v>0</v>
      </c>
      <c r="H119" s="341">
        <f t="shared" si="55"/>
        <v>0</v>
      </c>
    </row>
    <row r="120" spans="1:8" ht="48" hidden="1" customHeight="1">
      <c r="A120" s="65" t="s">
        <v>73</v>
      </c>
      <c r="B120" s="66">
        <v>4</v>
      </c>
      <c r="C120" s="67">
        <v>6</v>
      </c>
      <c r="D120" s="61" t="s">
        <v>72</v>
      </c>
      <c r="E120" s="64">
        <v>810</v>
      </c>
      <c r="F120" s="359"/>
      <c r="G120" s="341"/>
      <c r="H120" s="341"/>
    </row>
    <row r="121" spans="1:8" ht="15.95" customHeight="1">
      <c r="A121" s="19" t="s">
        <v>74</v>
      </c>
      <c r="B121" s="20">
        <v>4</v>
      </c>
      <c r="C121" s="21">
        <v>9</v>
      </c>
      <c r="D121" s="22" t="s">
        <v>7</v>
      </c>
      <c r="E121" s="23" t="s">
        <v>7</v>
      </c>
      <c r="F121" s="352">
        <f>F122+F153+F168</f>
        <v>1487.6</v>
      </c>
      <c r="G121" s="313">
        <f t="shared" ref="G121:H121" si="56">G122+G153+G168</f>
        <v>1412.8</v>
      </c>
      <c r="H121" s="313">
        <f t="shared" si="56"/>
        <v>1451</v>
      </c>
    </row>
    <row r="122" spans="1:8" ht="32.1" customHeight="1">
      <c r="A122" s="270" t="s">
        <v>338</v>
      </c>
      <c r="B122" s="14">
        <v>4</v>
      </c>
      <c r="C122" s="15">
        <v>9</v>
      </c>
      <c r="D122" s="16" t="s">
        <v>75</v>
      </c>
      <c r="E122" s="23"/>
      <c r="F122" s="353">
        <f>F123+F138</f>
        <v>1487.6</v>
      </c>
      <c r="G122" s="315">
        <f t="shared" ref="G122:H122" si="57">G123+G138</f>
        <v>1412.8</v>
      </c>
      <c r="H122" s="315">
        <f t="shared" si="57"/>
        <v>1451</v>
      </c>
    </row>
    <row r="123" spans="1:8" ht="38.25" customHeight="1">
      <c r="A123" s="270" t="s">
        <v>339</v>
      </c>
      <c r="B123" s="14">
        <v>4</v>
      </c>
      <c r="C123" s="15">
        <v>9</v>
      </c>
      <c r="D123" s="16" t="s">
        <v>76</v>
      </c>
      <c r="E123" s="23"/>
      <c r="F123" s="353">
        <f>F124+F131</f>
        <v>1487.6</v>
      </c>
      <c r="G123" s="315">
        <f t="shared" ref="G123:H123" si="58">G124+G131</f>
        <v>1412.8</v>
      </c>
      <c r="H123" s="315">
        <f t="shared" si="58"/>
        <v>1451</v>
      </c>
    </row>
    <row r="124" spans="1:8" ht="48" hidden="1" customHeight="1">
      <c r="A124" s="270" t="s">
        <v>349</v>
      </c>
      <c r="B124" s="14">
        <v>4</v>
      </c>
      <c r="C124" s="15">
        <v>9</v>
      </c>
      <c r="D124" s="16" t="s">
        <v>77</v>
      </c>
      <c r="E124" s="23"/>
      <c r="F124" s="353">
        <f>F125+F127+F129</f>
        <v>0</v>
      </c>
      <c r="G124" s="315">
        <f t="shared" ref="G124:H124" si="59">G125+G127+G129</f>
        <v>0</v>
      </c>
      <c r="H124" s="315">
        <f t="shared" si="59"/>
        <v>0</v>
      </c>
    </row>
    <row r="125" spans="1:8" ht="32.1" hidden="1" customHeight="1">
      <c r="A125" s="13" t="s">
        <v>315</v>
      </c>
      <c r="B125" s="14">
        <v>4</v>
      </c>
      <c r="C125" s="15">
        <v>9</v>
      </c>
      <c r="D125" s="16" t="s">
        <v>77</v>
      </c>
      <c r="E125" s="29">
        <v>200</v>
      </c>
      <c r="F125" s="353">
        <f>F126</f>
        <v>0</v>
      </c>
      <c r="G125" s="315">
        <f t="shared" ref="G125:H125" si="60">G126</f>
        <v>0</v>
      </c>
      <c r="H125" s="315">
        <f t="shared" si="60"/>
        <v>0</v>
      </c>
    </row>
    <row r="126" spans="1:8" ht="32.1" hidden="1" customHeight="1">
      <c r="A126" s="25" t="s">
        <v>21</v>
      </c>
      <c r="B126" s="14">
        <v>4</v>
      </c>
      <c r="C126" s="15">
        <v>9</v>
      </c>
      <c r="D126" s="16" t="s">
        <v>77</v>
      </c>
      <c r="E126" s="29">
        <v>240</v>
      </c>
      <c r="F126" s="353"/>
      <c r="G126" s="315"/>
      <c r="H126" s="315"/>
    </row>
    <row r="127" spans="1:8" ht="32.1" hidden="1" customHeight="1">
      <c r="A127" s="31" t="s">
        <v>313</v>
      </c>
      <c r="B127" s="14">
        <v>4</v>
      </c>
      <c r="C127" s="15">
        <v>9</v>
      </c>
      <c r="D127" s="16" t="s">
        <v>77</v>
      </c>
      <c r="E127" s="35">
        <v>400</v>
      </c>
      <c r="F127" s="353">
        <f>F128</f>
        <v>0</v>
      </c>
      <c r="G127" s="315">
        <f t="shared" ref="G127:H127" si="61">G128</f>
        <v>0</v>
      </c>
      <c r="H127" s="315">
        <f t="shared" si="61"/>
        <v>0</v>
      </c>
    </row>
    <row r="128" spans="1:8" ht="15.95" hidden="1" customHeight="1">
      <c r="A128" s="43" t="s">
        <v>70</v>
      </c>
      <c r="B128" s="14">
        <v>4</v>
      </c>
      <c r="C128" s="15">
        <v>9</v>
      </c>
      <c r="D128" s="16" t="s">
        <v>77</v>
      </c>
      <c r="E128" s="29">
        <v>410</v>
      </c>
      <c r="F128" s="353"/>
      <c r="G128" s="315"/>
      <c r="H128" s="315"/>
    </row>
    <row r="129" spans="1:8" ht="15.95" hidden="1" customHeight="1">
      <c r="A129" s="25" t="s">
        <v>22</v>
      </c>
      <c r="B129" s="14">
        <v>4</v>
      </c>
      <c r="C129" s="15">
        <v>9</v>
      </c>
      <c r="D129" s="16" t="s">
        <v>77</v>
      </c>
      <c r="E129" s="17">
        <v>800</v>
      </c>
      <c r="F129" s="353">
        <f>F130</f>
        <v>0</v>
      </c>
      <c r="G129" s="315">
        <f t="shared" ref="G129:H129" si="62">G130</f>
        <v>0</v>
      </c>
      <c r="H129" s="315">
        <f t="shared" si="62"/>
        <v>0</v>
      </c>
    </row>
    <row r="130" spans="1:8" ht="48" hidden="1" customHeight="1">
      <c r="A130" s="65" t="s">
        <v>73</v>
      </c>
      <c r="B130" s="14">
        <v>4</v>
      </c>
      <c r="C130" s="15">
        <v>9</v>
      </c>
      <c r="D130" s="16" t="s">
        <v>77</v>
      </c>
      <c r="E130" s="17">
        <v>810</v>
      </c>
      <c r="F130" s="353"/>
      <c r="G130" s="315"/>
      <c r="H130" s="315"/>
    </row>
    <row r="131" spans="1:8" ht="32.1" customHeight="1">
      <c r="A131" s="270" t="s">
        <v>340</v>
      </c>
      <c r="B131" s="14">
        <v>4</v>
      </c>
      <c r="C131" s="15">
        <v>9</v>
      </c>
      <c r="D131" s="16" t="s">
        <v>78</v>
      </c>
      <c r="E131" s="23"/>
      <c r="F131" s="353">
        <f>F132+F134+F136</f>
        <v>1487.6</v>
      </c>
      <c r="G131" s="315">
        <f t="shared" ref="G131:H131" si="63">G132+G134+G136</f>
        <v>1412.8</v>
      </c>
      <c r="H131" s="315">
        <f t="shared" si="63"/>
        <v>1451</v>
      </c>
    </row>
    <row r="132" spans="1:8" ht="32.1" customHeight="1">
      <c r="A132" s="13" t="s">
        <v>315</v>
      </c>
      <c r="B132" s="14">
        <v>4</v>
      </c>
      <c r="C132" s="15">
        <v>9</v>
      </c>
      <c r="D132" s="16" t="s">
        <v>78</v>
      </c>
      <c r="E132" s="29">
        <v>200</v>
      </c>
      <c r="F132" s="353">
        <f>F133</f>
        <v>1487.6</v>
      </c>
      <c r="G132" s="315">
        <f t="shared" ref="G132:H132" si="64">G133</f>
        <v>1412.8</v>
      </c>
      <c r="H132" s="315">
        <f t="shared" si="64"/>
        <v>1451</v>
      </c>
    </row>
    <row r="133" spans="1:8" ht="32.1" customHeight="1">
      <c r="A133" s="25" t="s">
        <v>21</v>
      </c>
      <c r="B133" s="14">
        <v>4</v>
      </c>
      <c r="C133" s="15">
        <v>9</v>
      </c>
      <c r="D133" s="16" t="s">
        <v>78</v>
      </c>
      <c r="E133" s="29">
        <v>240</v>
      </c>
      <c r="F133" s="353">
        <v>1487.6</v>
      </c>
      <c r="G133" s="315">
        <v>1412.8</v>
      </c>
      <c r="H133" s="315">
        <v>1451</v>
      </c>
    </row>
    <row r="134" spans="1:8" ht="32.1" hidden="1" customHeight="1">
      <c r="A134" s="31" t="s">
        <v>313</v>
      </c>
      <c r="B134" s="14">
        <v>4</v>
      </c>
      <c r="C134" s="15">
        <v>9</v>
      </c>
      <c r="D134" s="16" t="s">
        <v>78</v>
      </c>
      <c r="E134" s="35">
        <v>400</v>
      </c>
      <c r="F134" s="353">
        <f>F135</f>
        <v>0</v>
      </c>
      <c r="G134" s="315">
        <f t="shared" ref="G134:H134" si="65">G135</f>
        <v>0</v>
      </c>
      <c r="H134" s="315">
        <f t="shared" si="65"/>
        <v>0</v>
      </c>
    </row>
    <row r="135" spans="1:8" ht="15.95" hidden="1" customHeight="1">
      <c r="A135" s="43" t="s">
        <v>70</v>
      </c>
      <c r="B135" s="14">
        <v>4</v>
      </c>
      <c r="C135" s="15">
        <v>9</v>
      </c>
      <c r="D135" s="16" t="s">
        <v>78</v>
      </c>
      <c r="E135" s="29">
        <v>410</v>
      </c>
      <c r="F135" s="353"/>
      <c r="G135" s="315"/>
      <c r="H135" s="315"/>
    </row>
    <row r="136" spans="1:8" ht="15.95" hidden="1" customHeight="1">
      <c r="A136" s="25" t="s">
        <v>22</v>
      </c>
      <c r="B136" s="14">
        <v>4</v>
      </c>
      <c r="C136" s="15">
        <v>9</v>
      </c>
      <c r="D136" s="16" t="s">
        <v>78</v>
      </c>
      <c r="E136" s="17">
        <v>800</v>
      </c>
      <c r="F136" s="353">
        <f>F137</f>
        <v>0</v>
      </c>
      <c r="G136" s="315">
        <f t="shared" ref="G136:H136" si="66">G137</f>
        <v>0</v>
      </c>
      <c r="H136" s="315">
        <f t="shared" si="66"/>
        <v>0</v>
      </c>
    </row>
    <row r="137" spans="1:8" ht="48" hidden="1" customHeight="1">
      <c r="A137" s="65" t="s">
        <v>73</v>
      </c>
      <c r="B137" s="14">
        <v>4</v>
      </c>
      <c r="C137" s="15">
        <v>9</v>
      </c>
      <c r="D137" s="16" t="s">
        <v>78</v>
      </c>
      <c r="E137" s="17">
        <v>810</v>
      </c>
      <c r="F137" s="353"/>
      <c r="G137" s="315"/>
      <c r="H137" s="315"/>
    </row>
    <row r="138" spans="1:8" ht="33" hidden="1" customHeight="1">
      <c r="A138" s="270" t="s">
        <v>341</v>
      </c>
      <c r="B138" s="14">
        <v>4</v>
      </c>
      <c r="C138" s="15">
        <v>9</v>
      </c>
      <c r="D138" s="16" t="s">
        <v>80</v>
      </c>
      <c r="E138" s="23"/>
      <c r="F138" s="353">
        <f>F139+F146</f>
        <v>0</v>
      </c>
      <c r="G138" s="315">
        <f t="shared" ref="G138:H138" si="67">G139+G146</f>
        <v>0</v>
      </c>
      <c r="H138" s="315">
        <f t="shared" si="67"/>
        <v>0</v>
      </c>
    </row>
    <row r="139" spans="1:8" ht="48" hidden="1" customHeight="1">
      <c r="A139" s="270" t="s">
        <v>342</v>
      </c>
      <c r="B139" s="14">
        <v>4</v>
      </c>
      <c r="C139" s="15">
        <v>9</v>
      </c>
      <c r="D139" s="16" t="s">
        <v>82</v>
      </c>
      <c r="E139" s="23"/>
      <c r="F139" s="353">
        <f>F140+F142+F144</f>
        <v>0</v>
      </c>
      <c r="G139" s="315">
        <f t="shared" ref="G139:H139" si="68">G140+G142+G144</f>
        <v>0</v>
      </c>
      <c r="H139" s="315">
        <f t="shared" si="68"/>
        <v>0</v>
      </c>
    </row>
    <row r="140" spans="1:8" ht="32.1" hidden="1" customHeight="1">
      <c r="A140" s="13" t="s">
        <v>315</v>
      </c>
      <c r="B140" s="14">
        <v>4</v>
      </c>
      <c r="C140" s="15">
        <v>9</v>
      </c>
      <c r="D140" s="16" t="s">
        <v>82</v>
      </c>
      <c r="E140" s="29">
        <v>200</v>
      </c>
      <c r="F140" s="353">
        <f>F141</f>
        <v>0</v>
      </c>
      <c r="G140" s="315">
        <f t="shared" ref="G140:H140" si="69">G141</f>
        <v>0</v>
      </c>
      <c r="H140" s="315">
        <f t="shared" si="69"/>
        <v>0</v>
      </c>
    </row>
    <row r="141" spans="1:8" ht="32.1" hidden="1" customHeight="1">
      <c r="A141" s="25" t="s">
        <v>21</v>
      </c>
      <c r="B141" s="14">
        <v>4</v>
      </c>
      <c r="C141" s="15">
        <v>9</v>
      </c>
      <c r="D141" s="16" t="s">
        <v>82</v>
      </c>
      <c r="E141" s="29">
        <v>240</v>
      </c>
      <c r="F141" s="353"/>
      <c r="G141" s="315"/>
      <c r="H141" s="315"/>
    </row>
    <row r="142" spans="1:8" ht="32.1" hidden="1" customHeight="1">
      <c r="A142" s="31" t="s">
        <v>313</v>
      </c>
      <c r="B142" s="14">
        <v>4</v>
      </c>
      <c r="C142" s="15">
        <v>9</v>
      </c>
      <c r="D142" s="16" t="s">
        <v>82</v>
      </c>
      <c r="E142" s="35">
        <v>400</v>
      </c>
      <c r="F142" s="353">
        <f>F143</f>
        <v>0</v>
      </c>
      <c r="G142" s="315">
        <f t="shared" ref="G142:H142" si="70">G143</f>
        <v>0</v>
      </c>
      <c r="H142" s="315">
        <f t="shared" si="70"/>
        <v>0</v>
      </c>
    </row>
    <row r="143" spans="1:8" ht="15.95" hidden="1" customHeight="1">
      <c r="A143" s="43" t="s">
        <v>70</v>
      </c>
      <c r="B143" s="14">
        <v>4</v>
      </c>
      <c r="C143" s="15">
        <v>9</v>
      </c>
      <c r="D143" s="16" t="s">
        <v>82</v>
      </c>
      <c r="E143" s="29">
        <v>410</v>
      </c>
      <c r="F143" s="353"/>
      <c r="G143" s="315"/>
      <c r="H143" s="315"/>
    </row>
    <row r="144" spans="1:8" ht="15.95" hidden="1" customHeight="1">
      <c r="A144" s="25" t="s">
        <v>22</v>
      </c>
      <c r="B144" s="14">
        <v>4</v>
      </c>
      <c r="C144" s="15">
        <v>9</v>
      </c>
      <c r="D144" s="16" t="s">
        <v>82</v>
      </c>
      <c r="E144" s="17">
        <v>800</v>
      </c>
      <c r="F144" s="353">
        <f>F145</f>
        <v>0</v>
      </c>
      <c r="G144" s="315">
        <f t="shared" ref="G144:H144" si="71">G145</f>
        <v>0</v>
      </c>
      <c r="H144" s="315">
        <f t="shared" si="71"/>
        <v>0</v>
      </c>
    </row>
    <row r="145" spans="1:8" ht="48" hidden="1" customHeight="1">
      <c r="A145" s="65" t="s">
        <v>73</v>
      </c>
      <c r="B145" s="14">
        <v>4</v>
      </c>
      <c r="C145" s="15">
        <v>9</v>
      </c>
      <c r="D145" s="16" t="s">
        <v>82</v>
      </c>
      <c r="E145" s="17">
        <v>810</v>
      </c>
      <c r="F145" s="353"/>
      <c r="G145" s="315"/>
      <c r="H145" s="315"/>
    </row>
    <row r="146" spans="1:8" ht="32.1" hidden="1" customHeight="1">
      <c r="A146" s="270" t="s">
        <v>343</v>
      </c>
      <c r="B146" s="14">
        <v>4</v>
      </c>
      <c r="C146" s="15">
        <v>9</v>
      </c>
      <c r="D146" s="16" t="s">
        <v>83</v>
      </c>
      <c r="E146" s="23"/>
      <c r="F146" s="353">
        <f>F147+F149+F151</f>
        <v>0</v>
      </c>
      <c r="G146" s="315">
        <f t="shared" ref="G146:H146" si="72">G147+G149+G151</f>
        <v>0</v>
      </c>
      <c r="H146" s="315">
        <f t="shared" si="72"/>
        <v>0</v>
      </c>
    </row>
    <row r="147" spans="1:8" ht="32.1" hidden="1" customHeight="1">
      <c r="A147" s="13" t="s">
        <v>315</v>
      </c>
      <c r="B147" s="14">
        <v>4</v>
      </c>
      <c r="C147" s="15">
        <v>9</v>
      </c>
      <c r="D147" s="16" t="s">
        <v>83</v>
      </c>
      <c r="E147" s="29">
        <v>200</v>
      </c>
      <c r="F147" s="353">
        <f>F148</f>
        <v>0</v>
      </c>
      <c r="G147" s="315">
        <f t="shared" ref="G147:H147" si="73">G148</f>
        <v>0</v>
      </c>
      <c r="H147" s="315">
        <f t="shared" si="73"/>
        <v>0</v>
      </c>
    </row>
    <row r="148" spans="1:8" ht="32.1" hidden="1" customHeight="1">
      <c r="A148" s="25" t="s">
        <v>21</v>
      </c>
      <c r="B148" s="14">
        <v>4</v>
      </c>
      <c r="C148" s="15">
        <v>9</v>
      </c>
      <c r="D148" s="16" t="s">
        <v>83</v>
      </c>
      <c r="E148" s="29">
        <v>240</v>
      </c>
      <c r="F148" s="353"/>
      <c r="G148" s="315"/>
      <c r="H148" s="315"/>
    </row>
    <row r="149" spans="1:8" ht="32.1" hidden="1" customHeight="1">
      <c r="A149" s="31" t="s">
        <v>313</v>
      </c>
      <c r="B149" s="14">
        <v>4</v>
      </c>
      <c r="C149" s="15">
        <v>9</v>
      </c>
      <c r="D149" s="16" t="s">
        <v>83</v>
      </c>
      <c r="E149" s="35">
        <v>400</v>
      </c>
      <c r="F149" s="353">
        <f>F150</f>
        <v>0</v>
      </c>
      <c r="G149" s="315">
        <f t="shared" ref="G149:H149" si="74">G150</f>
        <v>0</v>
      </c>
      <c r="H149" s="315">
        <f t="shared" si="74"/>
        <v>0</v>
      </c>
    </row>
    <row r="150" spans="1:8" ht="15.95" hidden="1" customHeight="1">
      <c r="A150" s="43" t="s">
        <v>70</v>
      </c>
      <c r="B150" s="14">
        <v>4</v>
      </c>
      <c r="C150" s="15">
        <v>9</v>
      </c>
      <c r="D150" s="16" t="s">
        <v>83</v>
      </c>
      <c r="E150" s="29">
        <v>410</v>
      </c>
      <c r="F150" s="353"/>
      <c r="G150" s="315"/>
      <c r="H150" s="315"/>
    </row>
    <row r="151" spans="1:8" ht="15.95" hidden="1" customHeight="1">
      <c r="A151" s="25" t="s">
        <v>22</v>
      </c>
      <c r="B151" s="14">
        <v>4</v>
      </c>
      <c r="C151" s="15">
        <v>9</v>
      </c>
      <c r="D151" s="16" t="s">
        <v>83</v>
      </c>
      <c r="E151" s="17">
        <v>800</v>
      </c>
      <c r="F151" s="353">
        <f>F152</f>
        <v>0</v>
      </c>
      <c r="G151" s="315">
        <f t="shared" ref="G151:H151" si="75">G152</f>
        <v>0</v>
      </c>
      <c r="H151" s="315">
        <f t="shared" si="75"/>
        <v>0</v>
      </c>
    </row>
    <row r="152" spans="1:8" ht="48" hidden="1" customHeight="1">
      <c r="A152" s="25" t="s">
        <v>73</v>
      </c>
      <c r="B152" s="14">
        <v>4</v>
      </c>
      <c r="C152" s="15">
        <v>9</v>
      </c>
      <c r="D152" s="16" t="s">
        <v>83</v>
      </c>
      <c r="E152" s="17">
        <v>810</v>
      </c>
      <c r="F152" s="353"/>
      <c r="G152" s="315"/>
      <c r="H152" s="315"/>
    </row>
    <row r="153" spans="1:8" ht="37.5" hidden="1" customHeight="1">
      <c r="A153" s="270" t="s">
        <v>400</v>
      </c>
      <c r="B153" s="14">
        <v>4</v>
      </c>
      <c r="C153" s="15">
        <v>9</v>
      </c>
      <c r="D153" s="16" t="s">
        <v>84</v>
      </c>
      <c r="E153" s="23"/>
      <c r="F153" s="353">
        <f>F154+F161</f>
        <v>0</v>
      </c>
      <c r="G153" s="315">
        <f t="shared" ref="G153:H153" si="76">G154+G161</f>
        <v>0</v>
      </c>
      <c r="H153" s="315">
        <f t="shared" si="76"/>
        <v>0</v>
      </c>
    </row>
    <row r="154" spans="1:8" ht="32.1" hidden="1" customHeight="1">
      <c r="A154" s="270" t="s">
        <v>345</v>
      </c>
      <c r="B154" s="14">
        <v>4</v>
      </c>
      <c r="C154" s="15">
        <v>9</v>
      </c>
      <c r="D154" s="16" t="s">
        <v>85</v>
      </c>
      <c r="E154" s="23"/>
      <c r="F154" s="353">
        <f>F155+F157+F159</f>
        <v>0</v>
      </c>
      <c r="G154" s="315">
        <f t="shared" ref="G154:H154" si="77">G155+G157+G159</f>
        <v>0</v>
      </c>
      <c r="H154" s="315">
        <f t="shared" si="77"/>
        <v>0</v>
      </c>
    </row>
    <row r="155" spans="1:8" ht="32.1" hidden="1" customHeight="1">
      <c r="A155" s="13" t="s">
        <v>315</v>
      </c>
      <c r="B155" s="14">
        <v>4</v>
      </c>
      <c r="C155" s="15">
        <v>9</v>
      </c>
      <c r="D155" s="16" t="s">
        <v>85</v>
      </c>
      <c r="E155" s="29">
        <v>200</v>
      </c>
      <c r="F155" s="353">
        <f>F156</f>
        <v>0</v>
      </c>
      <c r="G155" s="315">
        <f t="shared" ref="G155:H155" si="78">G156</f>
        <v>0</v>
      </c>
      <c r="H155" s="315">
        <f t="shared" si="78"/>
        <v>0</v>
      </c>
    </row>
    <row r="156" spans="1:8" ht="32.1" hidden="1" customHeight="1">
      <c r="A156" s="25" t="s">
        <v>21</v>
      </c>
      <c r="B156" s="14">
        <v>4</v>
      </c>
      <c r="C156" s="15">
        <v>9</v>
      </c>
      <c r="D156" s="16" t="s">
        <v>85</v>
      </c>
      <c r="E156" s="29">
        <v>240</v>
      </c>
      <c r="F156" s="353"/>
      <c r="G156" s="315"/>
      <c r="H156" s="315"/>
    </row>
    <row r="157" spans="1:8" ht="32.1" hidden="1" customHeight="1">
      <c r="A157" s="31" t="s">
        <v>313</v>
      </c>
      <c r="B157" s="14">
        <v>4</v>
      </c>
      <c r="C157" s="15">
        <v>9</v>
      </c>
      <c r="D157" s="16" t="s">
        <v>85</v>
      </c>
      <c r="E157" s="35">
        <v>400</v>
      </c>
      <c r="F157" s="353">
        <f>F158</f>
        <v>0</v>
      </c>
      <c r="G157" s="315">
        <f t="shared" ref="G157:H157" si="79">G158</f>
        <v>0</v>
      </c>
      <c r="H157" s="315">
        <f t="shared" si="79"/>
        <v>0</v>
      </c>
    </row>
    <row r="158" spans="1:8" ht="15.95" hidden="1" customHeight="1">
      <c r="A158" s="43" t="s">
        <v>70</v>
      </c>
      <c r="B158" s="14">
        <v>4</v>
      </c>
      <c r="C158" s="15">
        <v>9</v>
      </c>
      <c r="D158" s="16" t="s">
        <v>85</v>
      </c>
      <c r="E158" s="29">
        <v>410</v>
      </c>
      <c r="F158" s="353"/>
      <c r="G158" s="315"/>
      <c r="H158" s="315"/>
    </row>
    <row r="159" spans="1:8" ht="15.95" hidden="1" customHeight="1">
      <c r="A159" s="25" t="s">
        <v>22</v>
      </c>
      <c r="B159" s="14">
        <v>4</v>
      </c>
      <c r="C159" s="15">
        <v>9</v>
      </c>
      <c r="D159" s="16" t="s">
        <v>85</v>
      </c>
      <c r="E159" s="17">
        <v>800</v>
      </c>
      <c r="F159" s="353">
        <f>F160</f>
        <v>0</v>
      </c>
      <c r="G159" s="315">
        <f t="shared" ref="G159:H159" si="80">G160</f>
        <v>0</v>
      </c>
      <c r="H159" s="315">
        <f t="shared" si="80"/>
        <v>0</v>
      </c>
    </row>
    <row r="160" spans="1:8" ht="48" hidden="1" customHeight="1">
      <c r="A160" s="25" t="s">
        <v>73</v>
      </c>
      <c r="B160" s="14">
        <v>4</v>
      </c>
      <c r="C160" s="15">
        <v>9</v>
      </c>
      <c r="D160" s="16" t="s">
        <v>85</v>
      </c>
      <c r="E160" s="17">
        <v>810</v>
      </c>
      <c r="F160" s="353"/>
      <c r="G160" s="315"/>
      <c r="H160" s="315"/>
    </row>
    <row r="161" spans="1:8" ht="32.1" hidden="1" customHeight="1">
      <c r="A161" s="270" t="s">
        <v>346</v>
      </c>
      <c r="B161" s="14">
        <v>4</v>
      </c>
      <c r="C161" s="15">
        <v>9</v>
      </c>
      <c r="D161" s="16" t="s">
        <v>86</v>
      </c>
      <c r="E161" s="23"/>
      <c r="F161" s="353">
        <f>F162+F164+F166</f>
        <v>0</v>
      </c>
      <c r="G161" s="315">
        <f t="shared" ref="G161:H161" si="81">G162+G164+G166</f>
        <v>0</v>
      </c>
      <c r="H161" s="315">
        <f t="shared" si="81"/>
        <v>0</v>
      </c>
    </row>
    <row r="162" spans="1:8" ht="32.1" hidden="1" customHeight="1">
      <c r="A162" s="13" t="s">
        <v>315</v>
      </c>
      <c r="B162" s="14">
        <v>4</v>
      </c>
      <c r="C162" s="15">
        <v>9</v>
      </c>
      <c r="D162" s="16" t="s">
        <v>86</v>
      </c>
      <c r="E162" s="29">
        <v>200</v>
      </c>
      <c r="F162" s="353">
        <f>F163</f>
        <v>0</v>
      </c>
      <c r="G162" s="315">
        <f t="shared" ref="G162:H162" si="82">G163</f>
        <v>0</v>
      </c>
      <c r="H162" s="315">
        <f t="shared" si="82"/>
        <v>0</v>
      </c>
    </row>
    <row r="163" spans="1:8" ht="32.1" hidden="1" customHeight="1">
      <c r="A163" s="25" t="s">
        <v>21</v>
      </c>
      <c r="B163" s="14">
        <v>4</v>
      </c>
      <c r="C163" s="15">
        <v>9</v>
      </c>
      <c r="D163" s="16" t="s">
        <v>86</v>
      </c>
      <c r="E163" s="29">
        <v>240</v>
      </c>
      <c r="F163" s="353"/>
      <c r="G163" s="315"/>
      <c r="H163" s="315"/>
    </row>
    <row r="164" spans="1:8" ht="32.1" hidden="1" customHeight="1">
      <c r="A164" s="31" t="s">
        <v>313</v>
      </c>
      <c r="B164" s="14">
        <v>4</v>
      </c>
      <c r="C164" s="15">
        <v>9</v>
      </c>
      <c r="D164" s="16" t="s">
        <v>86</v>
      </c>
      <c r="E164" s="35">
        <v>400</v>
      </c>
      <c r="F164" s="353">
        <f>F165</f>
        <v>0</v>
      </c>
      <c r="G164" s="315">
        <f t="shared" ref="G164:H164" si="83">G165</f>
        <v>0</v>
      </c>
      <c r="H164" s="315">
        <f t="shared" si="83"/>
        <v>0</v>
      </c>
    </row>
    <row r="165" spans="1:8" ht="15.95" hidden="1" customHeight="1">
      <c r="A165" s="43" t="s">
        <v>70</v>
      </c>
      <c r="B165" s="14">
        <v>4</v>
      </c>
      <c r="C165" s="15">
        <v>9</v>
      </c>
      <c r="D165" s="16" t="s">
        <v>86</v>
      </c>
      <c r="E165" s="29">
        <v>410</v>
      </c>
      <c r="F165" s="353"/>
      <c r="G165" s="315"/>
      <c r="H165" s="315"/>
    </row>
    <row r="166" spans="1:8" ht="15.95" hidden="1" customHeight="1">
      <c r="A166" s="25" t="s">
        <v>22</v>
      </c>
      <c r="B166" s="14">
        <v>4</v>
      </c>
      <c r="C166" s="15">
        <v>9</v>
      </c>
      <c r="D166" s="16" t="s">
        <v>86</v>
      </c>
      <c r="E166" s="17">
        <v>800</v>
      </c>
      <c r="F166" s="353">
        <f>F167</f>
        <v>0</v>
      </c>
      <c r="G166" s="315">
        <f t="shared" ref="G166:H166" si="84">G167</f>
        <v>0</v>
      </c>
      <c r="H166" s="315">
        <f t="shared" si="84"/>
        <v>0</v>
      </c>
    </row>
    <row r="167" spans="1:8" ht="48" hidden="1" customHeight="1">
      <c r="A167" s="25" t="s">
        <v>73</v>
      </c>
      <c r="B167" s="14">
        <v>4</v>
      </c>
      <c r="C167" s="15">
        <v>9</v>
      </c>
      <c r="D167" s="16" t="s">
        <v>86</v>
      </c>
      <c r="E167" s="17">
        <v>810</v>
      </c>
      <c r="F167" s="353"/>
      <c r="G167" s="315"/>
      <c r="H167" s="315"/>
    </row>
    <row r="168" spans="1:8" ht="18" hidden="1" customHeight="1">
      <c r="A168" s="13" t="s">
        <v>9</v>
      </c>
      <c r="B168" s="14">
        <v>4</v>
      </c>
      <c r="C168" s="15">
        <v>9</v>
      </c>
      <c r="D168" s="16" t="s">
        <v>10</v>
      </c>
      <c r="E168" s="17"/>
      <c r="F168" s="353">
        <f>F169+F176</f>
        <v>0</v>
      </c>
      <c r="G168" s="315">
        <f t="shared" ref="G168:H168" si="85">G169+G176</f>
        <v>0</v>
      </c>
      <c r="H168" s="315">
        <f t="shared" si="85"/>
        <v>0</v>
      </c>
    </row>
    <row r="169" spans="1:8" ht="48" hidden="1" customHeight="1">
      <c r="A169" s="13" t="s">
        <v>87</v>
      </c>
      <c r="B169" s="14">
        <v>4</v>
      </c>
      <c r="C169" s="15">
        <v>9</v>
      </c>
      <c r="D169" s="16" t="s">
        <v>88</v>
      </c>
      <c r="E169" s="29"/>
      <c r="F169" s="353">
        <f>F170+F172+F174</f>
        <v>0</v>
      </c>
      <c r="G169" s="315">
        <f t="shared" ref="G169:H169" si="86">G170+G172+G174</f>
        <v>0</v>
      </c>
      <c r="H169" s="315">
        <f t="shared" si="86"/>
        <v>0</v>
      </c>
    </row>
    <row r="170" spans="1:8" ht="32.1" hidden="1" customHeight="1">
      <c r="A170" s="13" t="s">
        <v>315</v>
      </c>
      <c r="B170" s="14">
        <v>4</v>
      </c>
      <c r="C170" s="15">
        <v>9</v>
      </c>
      <c r="D170" s="16" t="s">
        <v>88</v>
      </c>
      <c r="E170" s="29">
        <v>200</v>
      </c>
      <c r="F170" s="353">
        <f>F171</f>
        <v>0</v>
      </c>
      <c r="G170" s="315">
        <f t="shared" ref="G170:H170" si="87">G171</f>
        <v>0</v>
      </c>
      <c r="H170" s="315">
        <f t="shared" si="87"/>
        <v>0</v>
      </c>
    </row>
    <row r="171" spans="1:8" ht="32.1" hidden="1" customHeight="1">
      <c r="A171" s="25" t="s">
        <v>21</v>
      </c>
      <c r="B171" s="14">
        <v>4</v>
      </c>
      <c r="C171" s="15">
        <v>9</v>
      </c>
      <c r="D171" s="16" t="s">
        <v>88</v>
      </c>
      <c r="E171" s="29">
        <v>240</v>
      </c>
      <c r="F171" s="353"/>
      <c r="G171" s="315"/>
      <c r="H171" s="315"/>
    </row>
    <row r="172" spans="1:8" ht="32.1" hidden="1" customHeight="1">
      <c r="A172" s="31" t="s">
        <v>313</v>
      </c>
      <c r="B172" s="14">
        <v>4</v>
      </c>
      <c r="C172" s="15">
        <v>9</v>
      </c>
      <c r="D172" s="16" t="s">
        <v>88</v>
      </c>
      <c r="E172" s="35">
        <v>400</v>
      </c>
      <c r="F172" s="353">
        <f>F173</f>
        <v>0</v>
      </c>
      <c r="G172" s="315">
        <f t="shared" ref="G172:H172" si="88">G173</f>
        <v>0</v>
      </c>
      <c r="H172" s="315">
        <f t="shared" si="88"/>
        <v>0</v>
      </c>
    </row>
    <row r="173" spans="1:8" ht="15.95" hidden="1" customHeight="1">
      <c r="A173" s="43" t="s">
        <v>70</v>
      </c>
      <c r="B173" s="14">
        <v>4</v>
      </c>
      <c r="C173" s="15">
        <v>9</v>
      </c>
      <c r="D173" s="16" t="s">
        <v>88</v>
      </c>
      <c r="E173" s="29">
        <v>410</v>
      </c>
      <c r="F173" s="353"/>
      <c r="G173" s="315"/>
      <c r="H173" s="315"/>
    </row>
    <row r="174" spans="1:8" ht="15.95" hidden="1" customHeight="1">
      <c r="A174" s="25" t="s">
        <v>22</v>
      </c>
      <c r="B174" s="14">
        <v>4</v>
      </c>
      <c r="C174" s="15">
        <v>9</v>
      </c>
      <c r="D174" s="16" t="s">
        <v>88</v>
      </c>
      <c r="E174" s="17">
        <v>800</v>
      </c>
      <c r="F174" s="353">
        <f>F175</f>
        <v>0</v>
      </c>
      <c r="G174" s="315">
        <f t="shared" ref="G174:H174" si="89">G175</f>
        <v>0</v>
      </c>
      <c r="H174" s="315">
        <f t="shared" si="89"/>
        <v>0</v>
      </c>
    </row>
    <row r="175" spans="1:8" ht="48" hidden="1" customHeight="1">
      <c r="A175" s="25" t="s">
        <v>73</v>
      </c>
      <c r="B175" s="14">
        <v>4</v>
      </c>
      <c r="C175" s="15">
        <v>9</v>
      </c>
      <c r="D175" s="16" t="s">
        <v>88</v>
      </c>
      <c r="E175" s="17">
        <v>810</v>
      </c>
      <c r="F175" s="353"/>
      <c r="G175" s="315"/>
      <c r="H175" s="315"/>
    </row>
    <row r="176" spans="1:8" ht="48" hidden="1" customHeight="1">
      <c r="A176" s="13" t="s">
        <v>89</v>
      </c>
      <c r="B176" s="14">
        <v>4</v>
      </c>
      <c r="C176" s="15">
        <v>9</v>
      </c>
      <c r="D176" s="16" t="s">
        <v>90</v>
      </c>
      <c r="E176" s="29"/>
      <c r="F176" s="353">
        <f>F177+F179+F181</f>
        <v>0</v>
      </c>
      <c r="G176" s="315">
        <f t="shared" ref="G176:H176" si="90">G177+G179+G181</f>
        <v>0</v>
      </c>
      <c r="H176" s="315">
        <f t="shared" si="90"/>
        <v>0</v>
      </c>
    </row>
    <row r="177" spans="1:8" ht="32.1" hidden="1" customHeight="1">
      <c r="A177" s="13" t="s">
        <v>315</v>
      </c>
      <c r="B177" s="14">
        <v>4</v>
      </c>
      <c r="C177" s="15">
        <v>9</v>
      </c>
      <c r="D177" s="16" t="s">
        <v>90</v>
      </c>
      <c r="E177" s="29">
        <v>200</v>
      </c>
      <c r="F177" s="353">
        <f>F178</f>
        <v>0</v>
      </c>
      <c r="G177" s="315">
        <f t="shared" ref="G177:H177" si="91">G178</f>
        <v>0</v>
      </c>
      <c r="H177" s="315">
        <f t="shared" si="91"/>
        <v>0</v>
      </c>
    </row>
    <row r="178" spans="1:8" ht="32.1" hidden="1" customHeight="1">
      <c r="A178" s="25" t="s">
        <v>21</v>
      </c>
      <c r="B178" s="14">
        <v>4</v>
      </c>
      <c r="C178" s="15">
        <v>9</v>
      </c>
      <c r="D178" s="16" t="s">
        <v>90</v>
      </c>
      <c r="E178" s="29">
        <v>240</v>
      </c>
      <c r="F178" s="353"/>
      <c r="G178" s="315"/>
      <c r="H178" s="315"/>
    </row>
    <row r="179" spans="1:8" ht="32.1" hidden="1" customHeight="1">
      <c r="A179" s="31" t="s">
        <v>313</v>
      </c>
      <c r="B179" s="14">
        <v>4</v>
      </c>
      <c r="C179" s="15">
        <v>9</v>
      </c>
      <c r="D179" s="16" t="s">
        <v>90</v>
      </c>
      <c r="E179" s="35">
        <v>400</v>
      </c>
      <c r="F179" s="353">
        <f>F180</f>
        <v>0</v>
      </c>
      <c r="G179" s="315">
        <f t="shared" ref="G179:H179" si="92">G180</f>
        <v>0</v>
      </c>
      <c r="H179" s="315">
        <f t="shared" si="92"/>
        <v>0</v>
      </c>
    </row>
    <row r="180" spans="1:8" ht="15.95" hidden="1" customHeight="1">
      <c r="A180" s="43" t="s">
        <v>70</v>
      </c>
      <c r="B180" s="14">
        <v>4</v>
      </c>
      <c r="C180" s="15">
        <v>9</v>
      </c>
      <c r="D180" s="16" t="s">
        <v>90</v>
      </c>
      <c r="E180" s="29">
        <v>410</v>
      </c>
      <c r="F180" s="353"/>
      <c r="G180" s="315"/>
      <c r="H180" s="315"/>
    </row>
    <row r="181" spans="1:8" ht="15.95" hidden="1" customHeight="1">
      <c r="A181" s="25" t="s">
        <v>22</v>
      </c>
      <c r="B181" s="14">
        <v>4</v>
      </c>
      <c r="C181" s="15">
        <v>9</v>
      </c>
      <c r="D181" s="16" t="s">
        <v>90</v>
      </c>
      <c r="E181" s="17">
        <v>800</v>
      </c>
      <c r="F181" s="353">
        <f>F182</f>
        <v>0</v>
      </c>
      <c r="G181" s="315">
        <f t="shared" ref="G181:H181" si="93">G182</f>
        <v>0</v>
      </c>
      <c r="H181" s="315">
        <f t="shared" si="93"/>
        <v>0</v>
      </c>
    </row>
    <row r="182" spans="1:8" ht="48" hidden="1" customHeight="1">
      <c r="A182" s="25" t="s">
        <v>73</v>
      </c>
      <c r="B182" s="14">
        <v>4</v>
      </c>
      <c r="C182" s="15">
        <v>9</v>
      </c>
      <c r="D182" s="16" t="s">
        <v>90</v>
      </c>
      <c r="E182" s="17">
        <v>810</v>
      </c>
      <c r="F182" s="353"/>
      <c r="G182" s="315"/>
      <c r="H182" s="315"/>
    </row>
    <row r="183" spans="1:8" ht="15.95" hidden="1" customHeight="1">
      <c r="A183" s="19" t="s">
        <v>91</v>
      </c>
      <c r="B183" s="7">
        <v>4</v>
      </c>
      <c r="C183" s="8">
        <v>10</v>
      </c>
      <c r="D183" s="16"/>
      <c r="E183" s="17"/>
      <c r="F183" s="353">
        <f>F184+F191</f>
        <v>0</v>
      </c>
      <c r="G183" s="315">
        <f t="shared" ref="G183:H183" si="94">G184+G191</f>
        <v>0</v>
      </c>
      <c r="H183" s="315">
        <f t="shared" si="94"/>
        <v>0</v>
      </c>
    </row>
    <row r="184" spans="1:8" ht="36" hidden="1" customHeight="1">
      <c r="A184" s="13" t="s">
        <v>347</v>
      </c>
      <c r="B184" s="14">
        <v>4</v>
      </c>
      <c r="C184" s="15">
        <v>10</v>
      </c>
      <c r="D184" s="16" t="s">
        <v>92</v>
      </c>
      <c r="E184" s="17"/>
      <c r="F184" s="353">
        <f>F185+F188</f>
        <v>0</v>
      </c>
      <c r="G184" s="315">
        <f t="shared" ref="G184:H184" si="95">G185+G188</f>
        <v>0</v>
      </c>
      <c r="H184" s="315">
        <f t="shared" si="95"/>
        <v>0</v>
      </c>
    </row>
    <row r="185" spans="1:8" ht="80.099999999999994" hidden="1" customHeight="1">
      <c r="A185" s="25" t="s">
        <v>187</v>
      </c>
      <c r="B185" s="14">
        <v>4</v>
      </c>
      <c r="C185" s="15">
        <v>10</v>
      </c>
      <c r="D185" s="16" t="s">
        <v>185</v>
      </c>
      <c r="E185" s="17"/>
      <c r="F185" s="353">
        <f>F186</f>
        <v>0</v>
      </c>
      <c r="G185" s="315">
        <f t="shared" ref="G185:H186" si="96">G186</f>
        <v>0</v>
      </c>
      <c r="H185" s="315">
        <f t="shared" si="96"/>
        <v>0</v>
      </c>
    </row>
    <row r="186" spans="1:8" ht="28.5" hidden="1" customHeight="1">
      <c r="A186" s="13" t="s">
        <v>315</v>
      </c>
      <c r="B186" s="14">
        <v>4</v>
      </c>
      <c r="C186" s="15">
        <v>10</v>
      </c>
      <c r="D186" s="16" t="s">
        <v>185</v>
      </c>
      <c r="E186" s="17">
        <v>200</v>
      </c>
      <c r="F186" s="353">
        <f>F187</f>
        <v>0</v>
      </c>
      <c r="G186" s="315">
        <f t="shared" si="96"/>
        <v>0</v>
      </c>
      <c r="H186" s="315">
        <f t="shared" si="96"/>
        <v>0</v>
      </c>
    </row>
    <row r="187" spans="1:8" ht="28.5" hidden="1" customHeight="1">
      <c r="A187" s="25" t="s">
        <v>21</v>
      </c>
      <c r="B187" s="14">
        <v>4</v>
      </c>
      <c r="C187" s="15">
        <v>10</v>
      </c>
      <c r="D187" s="16" t="s">
        <v>185</v>
      </c>
      <c r="E187" s="17">
        <v>240</v>
      </c>
      <c r="F187" s="353"/>
      <c r="G187" s="315"/>
      <c r="H187" s="315"/>
    </row>
    <row r="188" spans="1:8" ht="80.099999999999994" hidden="1" customHeight="1">
      <c r="A188" s="25" t="s">
        <v>188</v>
      </c>
      <c r="B188" s="14">
        <v>4</v>
      </c>
      <c r="C188" s="15">
        <v>10</v>
      </c>
      <c r="D188" s="16" t="s">
        <v>186</v>
      </c>
      <c r="E188" s="17"/>
      <c r="F188" s="353">
        <f>F189</f>
        <v>0</v>
      </c>
      <c r="G188" s="315">
        <f t="shared" ref="G188:H189" si="97">G189</f>
        <v>0</v>
      </c>
      <c r="H188" s="315">
        <f t="shared" si="97"/>
        <v>0</v>
      </c>
    </row>
    <row r="189" spans="1:8" ht="28.5" hidden="1" customHeight="1">
      <c r="A189" s="13" t="s">
        <v>315</v>
      </c>
      <c r="B189" s="14">
        <v>4</v>
      </c>
      <c r="C189" s="15">
        <v>10</v>
      </c>
      <c r="D189" s="16" t="s">
        <v>186</v>
      </c>
      <c r="E189" s="17">
        <v>200</v>
      </c>
      <c r="F189" s="353">
        <f>F190</f>
        <v>0</v>
      </c>
      <c r="G189" s="315">
        <f t="shared" si="97"/>
        <v>0</v>
      </c>
      <c r="H189" s="315">
        <f t="shared" si="97"/>
        <v>0</v>
      </c>
    </row>
    <row r="190" spans="1:8" ht="28.5" hidden="1" customHeight="1">
      <c r="A190" s="25" t="s">
        <v>21</v>
      </c>
      <c r="B190" s="14">
        <v>4</v>
      </c>
      <c r="C190" s="15">
        <v>10</v>
      </c>
      <c r="D190" s="16" t="s">
        <v>186</v>
      </c>
      <c r="E190" s="17">
        <v>240</v>
      </c>
      <c r="F190" s="353"/>
      <c r="G190" s="315"/>
      <c r="H190" s="315"/>
    </row>
    <row r="191" spans="1:8" ht="15.95" hidden="1" customHeight="1">
      <c r="A191" s="13" t="s">
        <v>9</v>
      </c>
      <c r="B191" s="14">
        <v>4</v>
      </c>
      <c r="C191" s="15">
        <v>10</v>
      </c>
      <c r="D191" s="16" t="s">
        <v>10</v>
      </c>
      <c r="E191" s="17"/>
      <c r="F191" s="353">
        <f>F192+F195</f>
        <v>0</v>
      </c>
      <c r="G191" s="315">
        <f t="shared" ref="G191:H191" si="98">G192+G195</f>
        <v>0</v>
      </c>
      <c r="H191" s="315">
        <f t="shared" si="98"/>
        <v>0</v>
      </c>
    </row>
    <row r="192" spans="1:8" ht="80.099999999999994" hidden="1" customHeight="1">
      <c r="A192" s="25" t="s">
        <v>396</v>
      </c>
      <c r="B192" s="14">
        <v>4</v>
      </c>
      <c r="C192" s="15">
        <v>10</v>
      </c>
      <c r="D192" s="16" t="s">
        <v>189</v>
      </c>
      <c r="E192" s="17"/>
      <c r="F192" s="353">
        <f>F193</f>
        <v>0</v>
      </c>
      <c r="G192" s="315">
        <f t="shared" ref="G192:H193" si="99">G193</f>
        <v>0</v>
      </c>
      <c r="H192" s="315">
        <f t="shared" si="99"/>
        <v>0</v>
      </c>
    </row>
    <row r="193" spans="1:8" ht="28.5" hidden="1" customHeight="1">
      <c r="A193" s="13" t="s">
        <v>315</v>
      </c>
      <c r="B193" s="14">
        <v>4</v>
      </c>
      <c r="C193" s="15">
        <v>10</v>
      </c>
      <c r="D193" s="16" t="s">
        <v>189</v>
      </c>
      <c r="E193" s="17">
        <v>200</v>
      </c>
      <c r="F193" s="353">
        <f>F194</f>
        <v>0</v>
      </c>
      <c r="G193" s="315">
        <f t="shared" si="99"/>
        <v>0</v>
      </c>
      <c r="H193" s="315">
        <f t="shared" si="99"/>
        <v>0</v>
      </c>
    </row>
    <row r="194" spans="1:8" ht="28.5" hidden="1" customHeight="1">
      <c r="A194" s="25" t="s">
        <v>21</v>
      </c>
      <c r="B194" s="14">
        <v>4</v>
      </c>
      <c r="C194" s="15">
        <v>10</v>
      </c>
      <c r="D194" s="16" t="s">
        <v>189</v>
      </c>
      <c r="E194" s="17">
        <v>240</v>
      </c>
      <c r="F194" s="353"/>
      <c r="G194" s="315"/>
      <c r="H194" s="315"/>
    </row>
    <row r="195" spans="1:8" ht="80.099999999999994" hidden="1" customHeight="1">
      <c r="A195" s="25" t="s">
        <v>192</v>
      </c>
      <c r="B195" s="14">
        <v>4</v>
      </c>
      <c r="C195" s="15">
        <v>10</v>
      </c>
      <c r="D195" s="16" t="s">
        <v>190</v>
      </c>
      <c r="E195" s="17"/>
      <c r="F195" s="353">
        <f>F196</f>
        <v>0</v>
      </c>
      <c r="G195" s="315">
        <f t="shared" ref="G195:H196" si="100">G196</f>
        <v>0</v>
      </c>
      <c r="H195" s="315">
        <f t="shared" si="100"/>
        <v>0</v>
      </c>
    </row>
    <row r="196" spans="1:8" ht="28.5" hidden="1" customHeight="1">
      <c r="A196" s="13" t="s">
        <v>315</v>
      </c>
      <c r="B196" s="14">
        <v>4</v>
      </c>
      <c r="C196" s="15">
        <v>10</v>
      </c>
      <c r="D196" s="16" t="s">
        <v>190</v>
      </c>
      <c r="E196" s="17">
        <v>200</v>
      </c>
      <c r="F196" s="353">
        <f>F197</f>
        <v>0</v>
      </c>
      <c r="G196" s="315">
        <f t="shared" si="100"/>
        <v>0</v>
      </c>
      <c r="H196" s="315">
        <f t="shared" si="100"/>
        <v>0</v>
      </c>
    </row>
    <row r="197" spans="1:8" ht="28.5" hidden="1" customHeight="1">
      <c r="A197" s="25" t="s">
        <v>21</v>
      </c>
      <c r="B197" s="14">
        <v>4</v>
      </c>
      <c r="C197" s="15">
        <v>10</v>
      </c>
      <c r="D197" s="16" t="s">
        <v>190</v>
      </c>
      <c r="E197" s="17">
        <v>240</v>
      </c>
      <c r="F197" s="353"/>
      <c r="G197" s="315"/>
      <c r="H197" s="315"/>
    </row>
    <row r="198" spans="1:8" ht="15.95" hidden="1" customHeight="1">
      <c r="A198" s="74" t="s">
        <v>94</v>
      </c>
      <c r="B198" s="20">
        <v>4</v>
      </c>
      <c r="C198" s="21">
        <v>12</v>
      </c>
      <c r="D198" s="22" t="s">
        <v>7</v>
      </c>
      <c r="E198" s="23" t="s">
        <v>7</v>
      </c>
      <c r="F198" s="353">
        <f>F199</f>
        <v>0</v>
      </c>
      <c r="G198" s="315">
        <f t="shared" ref="G198:H201" si="101">G199</f>
        <v>0</v>
      </c>
      <c r="H198" s="315">
        <f t="shared" si="101"/>
        <v>0</v>
      </c>
    </row>
    <row r="199" spans="1:8" ht="15.95" hidden="1" customHeight="1">
      <c r="A199" s="13" t="s">
        <v>9</v>
      </c>
      <c r="B199" s="26">
        <v>4</v>
      </c>
      <c r="C199" s="27">
        <v>12</v>
      </c>
      <c r="D199" s="44" t="s">
        <v>10</v>
      </c>
      <c r="E199" s="17"/>
      <c r="F199" s="353">
        <f>F200</f>
        <v>0</v>
      </c>
      <c r="G199" s="315">
        <f t="shared" si="101"/>
        <v>0</v>
      </c>
      <c r="H199" s="315">
        <f t="shared" si="101"/>
        <v>0</v>
      </c>
    </row>
    <row r="200" spans="1:8" ht="32.1" hidden="1" customHeight="1">
      <c r="A200" s="25" t="s">
        <v>95</v>
      </c>
      <c r="B200" s="14">
        <v>4</v>
      </c>
      <c r="C200" s="15">
        <v>12</v>
      </c>
      <c r="D200" s="16" t="s">
        <v>96</v>
      </c>
      <c r="E200" s="17"/>
      <c r="F200" s="353">
        <f>F201</f>
        <v>0</v>
      </c>
      <c r="G200" s="315">
        <f t="shared" si="101"/>
        <v>0</v>
      </c>
      <c r="H200" s="315">
        <f t="shared" si="101"/>
        <v>0</v>
      </c>
    </row>
    <row r="201" spans="1:8" ht="32.1" hidden="1" customHeight="1">
      <c r="A201" s="13" t="s">
        <v>315</v>
      </c>
      <c r="B201" s="26">
        <v>4</v>
      </c>
      <c r="C201" s="27">
        <v>12</v>
      </c>
      <c r="D201" s="16" t="s">
        <v>96</v>
      </c>
      <c r="E201" s="29">
        <v>200</v>
      </c>
      <c r="F201" s="353">
        <f>F202</f>
        <v>0</v>
      </c>
      <c r="G201" s="315">
        <f t="shared" si="101"/>
        <v>0</v>
      </c>
      <c r="H201" s="315">
        <f t="shared" si="101"/>
        <v>0</v>
      </c>
    </row>
    <row r="202" spans="1:8" ht="32.1" hidden="1" customHeight="1">
      <c r="A202" s="25" t="s">
        <v>21</v>
      </c>
      <c r="B202" s="14">
        <v>4</v>
      </c>
      <c r="C202" s="15">
        <v>12</v>
      </c>
      <c r="D202" s="16" t="s">
        <v>96</v>
      </c>
      <c r="E202" s="29">
        <v>240</v>
      </c>
      <c r="F202" s="353"/>
      <c r="G202" s="315"/>
      <c r="H202" s="315"/>
    </row>
    <row r="203" spans="1:8" ht="15.95" customHeight="1">
      <c r="A203" s="19" t="s">
        <v>97</v>
      </c>
      <c r="B203" s="20">
        <v>5</v>
      </c>
      <c r="C203" s="21" t="s">
        <v>7</v>
      </c>
      <c r="D203" s="22" t="s">
        <v>7</v>
      </c>
      <c r="E203" s="23" t="s">
        <v>7</v>
      </c>
      <c r="F203" s="353">
        <f>F204+F231+F244</f>
        <v>1090</v>
      </c>
      <c r="G203" s="315">
        <f t="shared" ref="G203:H203" si="102">G204+G231+G244</f>
        <v>1085</v>
      </c>
      <c r="H203" s="315">
        <f t="shared" si="102"/>
        <v>1085</v>
      </c>
    </row>
    <row r="204" spans="1:8" ht="15.95" hidden="1" customHeight="1">
      <c r="A204" s="6" t="s">
        <v>98</v>
      </c>
      <c r="B204" s="7">
        <v>5</v>
      </c>
      <c r="C204" s="8">
        <v>1</v>
      </c>
      <c r="D204" s="9" t="s">
        <v>7</v>
      </c>
      <c r="E204" s="10" t="s">
        <v>7</v>
      </c>
      <c r="F204" s="351">
        <f>F205+F209+F213</f>
        <v>0</v>
      </c>
      <c r="G204" s="299">
        <f t="shared" ref="G204:H204" si="103">G205+G209+G213</f>
        <v>0</v>
      </c>
      <c r="H204" s="299">
        <f t="shared" si="103"/>
        <v>0</v>
      </c>
    </row>
    <row r="205" spans="1:8" ht="32.1" hidden="1" customHeight="1">
      <c r="A205" s="13" t="s">
        <v>99</v>
      </c>
      <c r="B205" s="14">
        <v>5</v>
      </c>
      <c r="C205" s="15">
        <v>1</v>
      </c>
      <c r="D205" s="16" t="s">
        <v>100</v>
      </c>
      <c r="E205" s="17"/>
      <c r="F205" s="351">
        <f>F206</f>
        <v>0</v>
      </c>
      <c r="G205" s="299">
        <f t="shared" ref="G205:H207" si="104">G206</f>
        <v>0</v>
      </c>
      <c r="H205" s="299">
        <f t="shared" si="104"/>
        <v>0</v>
      </c>
    </row>
    <row r="206" spans="1:8" ht="32.1" hidden="1" customHeight="1">
      <c r="A206" s="13" t="s">
        <v>101</v>
      </c>
      <c r="B206" s="14">
        <v>5</v>
      </c>
      <c r="C206" s="15">
        <v>1</v>
      </c>
      <c r="D206" s="16" t="s">
        <v>102</v>
      </c>
      <c r="E206" s="17"/>
      <c r="F206" s="351">
        <f>F207</f>
        <v>0</v>
      </c>
      <c r="G206" s="299">
        <f t="shared" si="104"/>
        <v>0</v>
      </c>
      <c r="H206" s="299">
        <f t="shared" si="104"/>
        <v>0</v>
      </c>
    </row>
    <row r="207" spans="1:8" ht="32.1" hidden="1" customHeight="1">
      <c r="A207" s="13" t="s">
        <v>313</v>
      </c>
      <c r="B207" s="14">
        <v>5</v>
      </c>
      <c r="C207" s="15">
        <v>1</v>
      </c>
      <c r="D207" s="16" t="s">
        <v>102</v>
      </c>
      <c r="E207" s="17">
        <v>400</v>
      </c>
      <c r="F207" s="351">
        <f>F208</f>
        <v>0</v>
      </c>
      <c r="G207" s="299">
        <f t="shared" si="104"/>
        <v>0</v>
      </c>
      <c r="H207" s="299">
        <f t="shared" si="104"/>
        <v>0</v>
      </c>
    </row>
    <row r="208" spans="1:8" ht="15.75" hidden="1" customHeight="1">
      <c r="A208" s="13" t="s">
        <v>70</v>
      </c>
      <c r="B208" s="14">
        <v>5</v>
      </c>
      <c r="C208" s="15">
        <v>1</v>
      </c>
      <c r="D208" s="16" t="s">
        <v>102</v>
      </c>
      <c r="E208" s="17">
        <v>410</v>
      </c>
      <c r="F208" s="351"/>
      <c r="G208" s="299"/>
      <c r="H208" s="299"/>
    </row>
    <row r="209" spans="1:8" ht="32.1" hidden="1" customHeight="1">
      <c r="A209" s="13" t="s">
        <v>348</v>
      </c>
      <c r="B209" s="14">
        <v>5</v>
      </c>
      <c r="C209" s="15">
        <v>1</v>
      </c>
      <c r="D209" s="16" t="s">
        <v>103</v>
      </c>
      <c r="E209" s="17"/>
      <c r="F209" s="351">
        <f>F210</f>
        <v>0</v>
      </c>
      <c r="G209" s="299">
        <f t="shared" ref="G209:H211" si="105">G210</f>
        <v>0</v>
      </c>
      <c r="H209" s="299">
        <f t="shared" si="105"/>
        <v>0</v>
      </c>
    </row>
    <row r="210" spans="1:8" ht="33" hidden="1" customHeight="1">
      <c r="A210" s="13" t="s">
        <v>350</v>
      </c>
      <c r="B210" s="14">
        <v>5</v>
      </c>
      <c r="C210" s="15">
        <v>1</v>
      </c>
      <c r="D210" s="16" t="s">
        <v>104</v>
      </c>
      <c r="E210" s="17"/>
      <c r="F210" s="351">
        <f>F211</f>
        <v>0</v>
      </c>
      <c r="G210" s="299">
        <f t="shared" si="105"/>
        <v>0</v>
      </c>
      <c r="H210" s="299">
        <f t="shared" si="105"/>
        <v>0</v>
      </c>
    </row>
    <row r="211" spans="1:8" ht="15.95" hidden="1" customHeight="1">
      <c r="A211" s="25" t="s">
        <v>22</v>
      </c>
      <c r="B211" s="14">
        <v>5</v>
      </c>
      <c r="C211" s="15">
        <v>1</v>
      </c>
      <c r="D211" s="16" t="s">
        <v>104</v>
      </c>
      <c r="E211" s="17">
        <v>800</v>
      </c>
      <c r="F211" s="351">
        <f>F212</f>
        <v>0</v>
      </c>
      <c r="G211" s="299">
        <f t="shared" si="105"/>
        <v>0</v>
      </c>
      <c r="H211" s="299">
        <f t="shared" si="105"/>
        <v>0</v>
      </c>
    </row>
    <row r="212" spans="1:8" ht="48" hidden="1" customHeight="1">
      <c r="A212" s="25" t="s">
        <v>73</v>
      </c>
      <c r="B212" s="14">
        <v>5</v>
      </c>
      <c r="C212" s="15">
        <v>1</v>
      </c>
      <c r="D212" s="16" t="s">
        <v>104</v>
      </c>
      <c r="E212" s="17">
        <v>810</v>
      </c>
      <c r="F212" s="351"/>
      <c r="G212" s="299"/>
      <c r="H212" s="299"/>
    </row>
    <row r="213" spans="1:8" ht="15.95" hidden="1" customHeight="1">
      <c r="A213" s="13" t="s">
        <v>105</v>
      </c>
      <c r="B213" s="14">
        <v>5</v>
      </c>
      <c r="C213" s="15">
        <v>1</v>
      </c>
      <c r="D213" s="16" t="s">
        <v>10</v>
      </c>
      <c r="E213" s="17"/>
      <c r="F213" s="351">
        <f>F214+F221+F228</f>
        <v>0</v>
      </c>
      <c r="G213" s="299">
        <f t="shared" ref="G213:H213" si="106">G214+G221+G228</f>
        <v>0</v>
      </c>
      <c r="H213" s="299">
        <f t="shared" si="106"/>
        <v>0</v>
      </c>
    </row>
    <row r="214" spans="1:8" ht="32.1" hidden="1" customHeight="1">
      <c r="A214" s="13" t="s">
        <v>106</v>
      </c>
      <c r="B214" s="14">
        <v>5</v>
      </c>
      <c r="C214" s="15">
        <v>1</v>
      </c>
      <c r="D214" s="16" t="s">
        <v>107</v>
      </c>
      <c r="E214" s="17"/>
      <c r="F214" s="351">
        <f>F215+F217+F219</f>
        <v>0</v>
      </c>
      <c r="G214" s="299">
        <f t="shared" ref="G214:H214" si="107">G215+G217+G219</f>
        <v>0</v>
      </c>
      <c r="H214" s="299">
        <f t="shared" si="107"/>
        <v>0</v>
      </c>
    </row>
    <row r="215" spans="1:8" ht="32.1" hidden="1" customHeight="1">
      <c r="A215" s="13" t="s">
        <v>315</v>
      </c>
      <c r="B215" s="14">
        <v>5</v>
      </c>
      <c r="C215" s="15">
        <v>1</v>
      </c>
      <c r="D215" s="16" t="s">
        <v>107</v>
      </c>
      <c r="E215" s="17">
        <v>200</v>
      </c>
      <c r="F215" s="351">
        <f>F216</f>
        <v>0</v>
      </c>
      <c r="G215" s="299">
        <f t="shared" ref="G215:H215" si="108">G216</f>
        <v>0</v>
      </c>
      <c r="H215" s="299">
        <f t="shared" si="108"/>
        <v>0</v>
      </c>
    </row>
    <row r="216" spans="1:8" ht="32.1" hidden="1" customHeight="1">
      <c r="A216" s="25" t="s">
        <v>21</v>
      </c>
      <c r="B216" s="14">
        <v>5</v>
      </c>
      <c r="C216" s="15">
        <v>1</v>
      </c>
      <c r="D216" s="16" t="s">
        <v>107</v>
      </c>
      <c r="E216" s="17">
        <v>240</v>
      </c>
      <c r="F216" s="351"/>
      <c r="G216" s="299"/>
      <c r="H216" s="299"/>
    </row>
    <row r="217" spans="1:8" ht="32.1" hidden="1" customHeight="1">
      <c r="A217" s="31" t="s">
        <v>313</v>
      </c>
      <c r="B217" s="14">
        <v>5</v>
      </c>
      <c r="C217" s="15">
        <v>1</v>
      </c>
      <c r="D217" s="16" t="s">
        <v>107</v>
      </c>
      <c r="E217" s="17">
        <v>400</v>
      </c>
      <c r="F217" s="351">
        <f>F218</f>
        <v>0</v>
      </c>
      <c r="G217" s="299">
        <f t="shared" ref="G217:H217" si="109">G218</f>
        <v>0</v>
      </c>
      <c r="H217" s="299">
        <f t="shared" si="109"/>
        <v>0</v>
      </c>
    </row>
    <row r="218" spans="1:8" ht="15.95" hidden="1" customHeight="1">
      <c r="A218" s="43" t="s">
        <v>70</v>
      </c>
      <c r="B218" s="14">
        <v>5</v>
      </c>
      <c r="C218" s="15">
        <v>1</v>
      </c>
      <c r="D218" s="16" t="s">
        <v>107</v>
      </c>
      <c r="E218" s="17">
        <v>410</v>
      </c>
      <c r="F218" s="351"/>
      <c r="G218" s="299"/>
      <c r="H218" s="299"/>
    </row>
    <row r="219" spans="1:8" ht="15.95" hidden="1" customHeight="1">
      <c r="A219" s="25" t="s">
        <v>22</v>
      </c>
      <c r="B219" s="14">
        <v>5</v>
      </c>
      <c r="C219" s="15">
        <v>1</v>
      </c>
      <c r="D219" s="16" t="s">
        <v>107</v>
      </c>
      <c r="E219" s="17">
        <v>800</v>
      </c>
      <c r="F219" s="351">
        <f>F220</f>
        <v>0</v>
      </c>
      <c r="G219" s="299">
        <f t="shared" ref="G219:H219" si="110">G220</f>
        <v>0</v>
      </c>
      <c r="H219" s="299">
        <f t="shared" si="110"/>
        <v>0</v>
      </c>
    </row>
    <row r="220" spans="1:8" ht="48" hidden="1" customHeight="1">
      <c r="A220" s="25" t="s">
        <v>73</v>
      </c>
      <c r="B220" s="14">
        <v>5</v>
      </c>
      <c r="C220" s="15">
        <v>1</v>
      </c>
      <c r="D220" s="16" t="s">
        <v>107</v>
      </c>
      <c r="E220" s="17">
        <v>810</v>
      </c>
      <c r="F220" s="351"/>
      <c r="G220" s="299"/>
      <c r="H220" s="299"/>
    </row>
    <row r="221" spans="1:8" ht="15.75" hidden="1" customHeight="1">
      <c r="A221" s="25" t="s">
        <v>108</v>
      </c>
      <c r="B221" s="14">
        <v>5</v>
      </c>
      <c r="C221" s="15">
        <v>1</v>
      </c>
      <c r="D221" s="16" t="s">
        <v>109</v>
      </c>
      <c r="E221" s="17"/>
      <c r="F221" s="351">
        <f>F222+F224+F226</f>
        <v>0</v>
      </c>
      <c r="G221" s="299">
        <f t="shared" ref="G221:H221" si="111">G222+G224+G226</f>
        <v>0</v>
      </c>
      <c r="H221" s="299">
        <f t="shared" si="111"/>
        <v>0</v>
      </c>
    </row>
    <row r="222" spans="1:8" ht="32.1" hidden="1" customHeight="1">
      <c r="A222" s="13" t="s">
        <v>315</v>
      </c>
      <c r="B222" s="14">
        <v>5</v>
      </c>
      <c r="C222" s="15">
        <v>1</v>
      </c>
      <c r="D222" s="16" t="s">
        <v>109</v>
      </c>
      <c r="E222" s="17">
        <v>200</v>
      </c>
      <c r="F222" s="351">
        <f>F223</f>
        <v>0</v>
      </c>
      <c r="G222" s="299">
        <f t="shared" ref="G222:H222" si="112">G223</f>
        <v>0</v>
      </c>
      <c r="H222" s="299">
        <f t="shared" si="112"/>
        <v>0</v>
      </c>
    </row>
    <row r="223" spans="1:8" ht="32.1" hidden="1" customHeight="1">
      <c r="A223" s="25" t="s">
        <v>21</v>
      </c>
      <c r="B223" s="14">
        <v>5</v>
      </c>
      <c r="C223" s="15">
        <v>1</v>
      </c>
      <c r="D223" s="16" t="s">
        <v>109</v>
      </c>
      <c r="E223" s="17">
        <v>240</v>
      </c>
      <c r="F223" s="351"/>
      <c r="G223" s="299"/>
      <c r="H223" s="299"/>
    </row>
    <row r="224" spans="1:8" ht="32.1" hidden="1" customHeight="1">
      <c r="A224" s="31" t="s">
        <v>313</v>
      </c>
      <c r="B224" s="14">
        <v>5</v>
      </c>
      <c r="C224" s="15">
        <v>1</v>
      </c>
      <c r="D224" s="16" t="s">
        <v>109</v>
      </c>
      <c r="E224" s="17">
        <v>400</v>
      </c>
      <c r="F224" s="351">
        <f>F225</f>
        <v>0</v>
      </c>
      <c r="G224" s="299">
        <f t="shared" ref="G224:H224" si="113">G225</f>
        <v>0</v>
      </c>
      <c r="H224" s="299">
        <f t="shared" si="113"/>
        <v>0</v>
      </c>
    </row>
    <row r="225" spans="1:8" ht="15.95" hidden="1" customHeight="1">
      <c r="A225" s="43" t="s">
        <v>70</v>
      </c>
      <c r="B225" s="14">
        <v>5</v>
      </c>
      <c r="C225" s="15">
        <v>1</v>
      </c>
      <c r="D225" s="16" t="s">
        <v>109</v>
      </c>
      <c r="E225" s="17">
        <v>410</v>
      </c>
      <c r="F225" s="351"/>
      <c r="G225" s="299"/>
      <c r="H225" s="299"/>
    </row>
    <row r="226" spans="1:8" ht="15.95" hidden="1" customHeight="1">
      <c r="A226" s="43" t="s">
        <v>22</v>
      </c>
      <c r="B226" s="27">
        <v>5</v>
      </c>
      <c r="C226" s="27">
        <v>1</v>
      </c>
      <c r="D226" s="44" t="s">
        <v>109</v>
      </c>
      <c r="E226" s="29">
        <v>800</v>
      </c>
      <c r="F226" s="353">
        <f>F227</f>
        <v>0</v>
      </c>
      <c r="G226" s="315">
        <f t="shared" ref="G226:H226" si="114">G227</f>
        <v>0</v>
      </c>
      <c r="H226" s="315">
        <f t="shared" si="114"/>
        <v>0</v>
      </c>
    </row>
    <row r="227" spans="1:8" ht="19.5" hidden="1" customHeight="1">
      <c r="A227" s="43" t="s">
        <v>23</v>
      </c>
      <c r="B227" s="27">
        <v>5</v>
      </c>
      <c r="C227" s="27">
        <v>1</v>
      </c>
      <c r="D227" s="44" t="s">
        <v>109</v>
      </c>
      <c r="E227" s="29">
        <v>850</v>
      </c>
      <c r="F227" s="353"/>
      <c r="G227" s="315"/>
      <c r="H227" s="315"/>
    </row>
    <row r="228" spans="1:8" ht="32.1" hidden="1" customHeight="1">
      <c r="A228" s="43" t="s">
        <v>110</v>
      </c>
      <c r="B228" s="27">
        <v>5</v>
      </c>
      <c r="C228" s="27">
        <v>1</v>
      </c>
      <c r="D228" s="44" t="s">
        <v>111</v>
      </c>
      <c r="E228" s="29"/>
      <c r="F228" s="353">
        <f>F229</f>
        <v>0</v>
      </c>
      <c r="G228" s="315">
        <f t="shared" ref="G228:H229" si="115">G229</f>
        <v>0</v>
      </c>
      <c r="H228" s="315">
        <f t="shared" si="115"/>
        <v>0</v>
      </c>
    </row>
    <row r="229" spans="1:8" ht="15.95" hidden="1" customHeight="1">
      <c r="A229" s="43" t="s">
        <v>22</v>
      </c>
      <c r="B229" s="27">
        <v>5</v>
      </c>
      <c r="C229" s="27">
        <v>1</v>
      </c>
      <c r="D229" s="44" t="s">
        <v>111</v>
      </c>
      <c r="E229" s="29">
        <v>800</v>
      </c>
      <c r="F229" s="353">
        <f>F230</f>
        <v>0</v>
      </c>
      <c r="G229" s="315">
        <f t="shared" si="115"/>
        <v>0</v>
      </c>
      <c r="H229" s="315">
        <f t="shared" si="115"/>
        <v>0</v>
      </c>
    </row>
    <row r="230" spans="1:8" ht="48" hidden="1" customHeight="1">
      <c r="A230" s="25" t="s">
        <v>73</v>
      </c>
      <c r="B230" s="27">
        <v>5</v>
      </c>
      <c r="C230" s="27">
        <v>1</v>
      </c>
      <c r="D230" s="44" t="s">
        <v>111</v>
      </c>
      <c r="E230" s="29">
        <v>810</v>
      </c>
      <c r="F230" s="353"/>
      <c r="G230" s="315"/>
      <c r="H230" s="315"/>
    </row>
    <row r="231" spans="1:8" ht="15.95" hidden="1" customHeight="1">
      <c r="A231" s="74" t="s">
        <v>112</v>
      </c>
      <c r="B231" s="21">
        <v>5</v>
      </c>
      <c r="C231" s="21">
        <v>2</v>
      </c>
      <c r="D231" s="75"/>
      <c r="E231" s="23" t="s">
        <v>7</v>
      </c>
      <c r="F231" s="353">
        <f>F232+F240</f>
        <v>0</v>
      </c>
      <c r="G231" s="315">
        <f t="shared" ref="G231:H231" si="116">G232+G240</f>
        <v>0</v>
      </c>
      <c r="H231" s="315">
        <f t="shared" si="116"/>
        <v>0</v>
      </c>
    </row>
    <row r="232" spans="1:8" ht="32.1" hidden="1" customHeight="1">
      <c r="A232" s="273" t="s">
        <v>376</v>
      </c>
      <c r="B232" s="27">
        <v>5</v>
      </c>
      <c r="C232" s="27">
        <v>2</v>
      </c>
      <c r="D232" s="44" t="s">
        <v>113</v>
      </c>
      <c r="E232" s="29"/>
      <c r="F232" s="353">
        <f>F233</f>
        <v>0</v>
      </c>
      <c r="G232" s="315">
        <f t="shared" ref="G232:H232" si="117">G233</f>
        <v>0</v>
      </c>
      <c r="H232" s="315">
        <f t="shared" si="117"/>
        <v>0</v>
      </c>
    </row>
    <row r="233" spans="1:8" ht="48" hidden="1" customHeight="1">
      <c r="A233" s="273" t="s">
        <v>360</v>
      </c>
      <c r="B233" s="27">
        <v>5</v>
      </c>
      <c r="C233" s="27">
        <v>2</v>
      </c>
      <c r="D233" s="44" t="s">
        <v>114</v>
      </c>
      <c r="E233" s="29"/>
      <c r="F233" s="353">
        <f>F234+F236+F238</f>
        <v>0</v>
      </c>
      <c r="G233" s="315">
        <f t="shared" ref="G233:H233" si="118">G234+G236+G238</f>
        <v>0</v>
      </c>
      <c r="H233" s="315">
        <f t="shared" si="118"/>
        <v>0</v>
      </c>
    </row>
    <row r="234" spans="1:8" ht="32.1" hidden="1" customHeight="1">
      <c r="A234" s="13" t="s">
        <v>315</v>
      </c>
      <c r="B234" s="27">
        <v>5</v>
      </c>
      <c r="C234" s="27">
        <v>2</v>
      </c>
      <c r="D234" s="44" t="s">
        <v>114</v>
      </c>
      <c r="E234" s="29">
        <v>200</v>
      </c>
      <c r="F234" s="353">
        <f>F235</f>
        <v>0</v>
      </c>
      <c r="G234" s="315">
        <f t="shared" ref="G234:H234" si="119">G235</f>
        <v>0</v>
      </c>
      <c r="H234" s="315">
        <f t="shared" si="119"/>
        <v>0</v>
      </c>
    </row>
    <row r="235" spans="1:8" ht="32.1" hidden="1" customHeight="1">
      <c r="A235" s="25" t="s">
        <v>21</v>
      </c>
      <c r="B235" s="27">
        <v>5</v>
      </c>
      <c r="C235" s="27">
        <v>2</v>
      </c>
      <c r="D235" s="44" t="s">
        <v>114</v>
      </c>
      <c r="E235" s="29">
        <v>240</v>
      </c>
      <c r="F235" s="353"/>
      <c r="G235" s="315"/>
      <c r="H235" s="315"/>
    </row>
    <row r="236" spans="1:8" ht="32.1" hidden="1" customHeight="1">
      <c r="A236" s="13" t="s">
        <v>313</v>
      </c>
      <c r="B236" s="27">
        <v>5</v>
      </c>
      <c r="C236" s="27">
        <v>2</v>
      </c>
      <c r="D236" s="44" t="s">
        <v>114</v>
      </c>
      <c r="E236" s="29">
        <v>400</v>
      </c>
      <c r="F236" s="353">
        <f>F237</f>
        <v>0</v>
      </c>
      <c r="G236" s="315">
        <f t="shared" ref="G236:H236" si="120">G237</f>
        <v>0</v>
      </c>
      <c r="H236" s="315">
        <f t="shared" si="120"/>
        <v>0</v>
      </c>
    </row>
    <row r="237" spans="1:8" ht="15.95" hidden="1" customHeight="1">
      <c r="A237" s="13" t="s">
        <v>70</v>
      </c>
      <c r="B237" s="27">
        <v>5</v>
      </c>
      <c r="C237" s="27">
        <v>2</v>
      </c>
      <c r="D237" s="44" t="s">
        <v>114</v>
      </c>
      <c r="E237" s="29">
        <v>410</v>
      </c>
      <c r="F237" s="353"/>
      <c r="G237" s="315"/>
      <c r="H237" s="315"/>
    </row>
    <row r="238" spans="1:8" ht="15.95" hidden="1" customHeight="1">
      <c r="A238" s="25" t="s">
        <v>22</v>
      </c>
      <c r="B238" s="27">
        <v>5</v>
      </c>
      <c r="C238" s="27">
        <v>2</v>
      </c>
      <c r="D238" s="44" t="s">
        <v>114</v>
      </c>
      <c r="E238" s="29">
        <v>800</v>
      </c>
      <c r="F238" s="353">
        <f>F239</f>
        <v>0</v>
      </c>
      <c r="G238" s="315">
        <f t="shared" ref="G238:H238" si="121">G239</f>
        <v>0</v>
      </c>
      <c r="H238" s="315">
        <f t="shared" si="121"/>
        <v>0</v>
      </c>
    </row>
    <row r="239" spans="1:8" ht="48" hidden="1" customHeight="1">
      <c r="A239" s="25" t="s">
        <v>73</v>
      </c>
      <c r="B239" s="27">
        <v>5</v>
      </c>
      <c r="C239" s="27">
        <v>2</v>
      </c>
      <c r="D239" s="44" t="s">
        <v>114</v>
      </c>
      <c r="E239" s="29">
        <v>810</v>
      </c>
      <c r="F239" s="353"/>
      <c r="G239" s="315"/>
      <c r="H239" s="315"/>
    </row>
    <row r="240" spans="1:8" ht="15.95" hidden="1" customHeight="1">
      <c r="A240" s="43" t="s">
        <v>9</v>
      </c>
      <c r="B240" s="27">
        <v>5</v>
      </c>
      <c r="C240" s="27">
        <v>2</v>
      </c>
      <c r="D240" s="44" t="s">
        <v>10</v>
      </c>
      <c r="E240" s="29"/>
      <c r="F240" s="353">
        <f>F241</f>
        <v>0</v>
      </c>
      <c r="G240" s="315">
        <f t="shared" ref="G240:H242" si="122">G241</f>
        <v>0</v>
      </c>
      <c r="H240" s="315">
        <f t="shared" si="122"/>
        <v>0</v>
      </c>
    </row>
    <row r="241" spans="1:8" ht="32.25" hidden="1" customHeight="1">
      <c r="A241" s="266" t="s">
        <v>352</v>
      </c>
      <c r="B241" s="267">
        <v>5</v>
      </c>
      <c r="C241" s="267">
        <v>2</v>
      </c>
      <c r="D241" s="268" t="s">
        <v>353</v>
      </c>
      <c r="E241" s="269"/>
      <c r="F241" s="353">
        <f>F242</f>
        <v>0</v>
      </c>
      <c r="G241" s="315">
        <f t="shared" si="122"/>
        <v>0</v>
      </c>
      <c r="H241" s="315">
        <f t="shared" si="122"/>
        <v>0</v>
      </c>
    </row>
    <row r="242" spans="1:8" ht="30" hidden="1" customHeight="1">
      <c r="A242" s="266" t="s">
        <v>315</v>
      </c>
      <c r="B242" s="267">
        <v>5</v>
      </c>
      <c r="C242" s="267">
        <v>2</v>
      </c>
      <c r="D242" s="268" t="s">
        <v>353</v>
      </c>
      <c r="E242" s="269">
        <v>200</v>
      </c>
      <c r="F242" s="353">
        <f>F243</f>
        <v>0</v>
      </c>
      <c r="G242" s="315">
        <f t="shared" si="122"/>
        <v>0</v>
      </c>
      <c r="H242" s="315">
        <f t="shared" si="122"/>
        <v>0</v>
      </c>
    </row>
    <row r="243" spans="1:8" ht="30" hidden="1" customHeight="1">
      <c r="A243" s="266" t="s">
        <v>21</v>
      </c>
      <c r="B243" s="267">
        <v>5</v>
      </c>
      <c r="C243" s="267">
        <v>2</v>
      </c>
      <c r="D243" s="268" t="s">
        <v>353</v>
      </c>
      <c r="E243" s="269">
        <v>240</v>
      </c>
      <c r="F243" s="353"/>
      <c r="G243" s="315"/>
      <c r="H243" s="315"/>
    </row>
    <row r="244" spans="1:8" ht="15.95" customHeight="1">
      <c r="A244" s="19" t="s">
        <v>119</v>
      </c>
      <c r="B244" s="7">
        <v>5</v>
      </c>
      <c r="C244" s="8">
        <v>3</v>
      </c>
      <c r="D244" s="9"/>
      <c r="E244" s="10"/>
      <c r="F244" s="350">
        <f>F245+F272</f>
        <v>1090</v>
      </c>
      <c r="G244" s="314">
        <f t="shared" ref="G244:H244" si="123">G245+G272</f>
        <v>1085</v>
      </c>
      <c r="H244" s="314">
        <f t="shared" si="123"/>
        <v>1085</v>
      </c>
    </row>
    <row r="245" spans="1:8" ht="32.1" customHeight="1">
      <c r="A245" s="270" t="s">
        <v>377</v>
      </c>
      <c r="B245" s="14">
        <v>5</v>
      </c>
      <c r="C245" s="15">
        <v>3</v>
      </c>
      <c r="D245" s="16" t="s">
        <v>120</v>
      </c>
      <c r="E245" s="17" t="s">
        <v>7</v>
      </c>
      <c r="F245" s="351">
        <f>F246+F254+F260+F266</f>
        <v>1090</v>
      </c>
      <c r="G245" s="299">
        <f t="shared" ref="G245:H245" si="124">G246+G254+G260+G266</f>
        <v>1085</v>
      </c>
      <c r="H245" s="299">
        <f t="shared" si="124"/>
        <v>1085</v>
      </c>
    </row>
    <row r="246" spans="1:8" ht="37.5" customHeight="1">
      <c r="A246" s="270" t="s">
        <v>375</v>
      </c>
      <c r="B246" s="14">
        <v>5</v>
      </c>
      <c r="C246" s="15">
        <v>3</v>
      </c>
      <c r="D246" s="16" t="s">
        <v>121</v>
      </c>
      <c r="E246" s="17"/>
      <c r="F246" s="351">
        <f>F247</f>
        <v>950</v>
      </c>
      <c r="G246" s="299">
        <f t="shared" ref="G246:H246" si="125">G247</f>
        <v>950</v>
      </c>
      <c r="H246" s="299">
        <f t="shared" si="125"/>
        <v>950</v>
      </c>
    </row>
    <row r="247" spans="1:8" ht="48" customHeight="1">
      <c r="A247" s="270" t="s">
        <v>374</v>
      </c>
      <c r="B247" s="14">
        <v>5</v>
      </c>
      <c r="C247" s="15">
        <v>3</v>
      </c>
      <c r="D247" s="16" t="s">
        <v>122</v>
      </c>
      <c r="E247" s="17"/>
      <c r="F247" s="351">
        <f>F248+F250+F252</f>
        <v>950</v>
      </c>
      <c r="G247" s="299">
        <f t="shared" ref="G247:H247" si="126">G248+G250+G252</f>
        <v>950</v>
      </c>
      <c r="H247" s="299">
        <f t="shared" si="126"/>
        <v>950</v>
      </c>
    </row>
    <row r="248" spans="1:8" ht="32.1" customHeight="1">
      <c r="A248" s="13" t="s">
        <v>315</v>
      </c>
      <c r="B248" s="14">
        <v>5</v>
      </c>
      <c r="C248" s="15">
        <v>3</v>
      </c>
      <c r="D248" s="16" t="s">
        <v>122</v>
      </c>
      <c r="E248" s="17">
        <v>200</v>
      </c>
      <c r="F248" s="351">
        <f>F249</f>
        <v>950</v>
      </c>
      <c r="G248" s="299">
        <f t="shared" ref="G248:H248" si="127">G249</f>
        <v>950</v>
      </c>
      <c r="H248" s="299">
        <f t="shared" si="127"/>
        <v>950</v>
      </c>
    </row>
    <row r="249" spans="1:8" ht="32.1" customHeight="1">
      <c r="A249" s="13" t="s">
        <v>21</v>
      </c>
      <c r="B249" s="14">
        <v>5</v>
      </c>
      <c r="C249" s="15">
        <v>3</v>
      </c>
      <c r="D249" s="16" t="s">
        <v>122</v>
      </c>
      <c r="E249" s="17">
        <v>240</v>
      </c>
      <c r="F249" s="351">
        <v>950</v>
      </c>
      <c r="G249" s="299">
        <v>950</v>
      </c>
      <c r="H249" s="299">
        <v>950</v>
      </c>
    </row>
    <row r="250" spans="1:8" ht="32.1" hidden="1" customHeight="1">
      <c r="A250" s="13" t="s">
        <v>313</v>
      </c>
      <c r="B250" s="14">
        <v>5</v>
      </c>
      <c r="C250" s="15">
        <v>3</v>
      </c>
      <c r="D250" s="16" t="s">
        <v>122</v>
      </c>
      <c r="E250" s="17">
        <v>400</v>
      </c>
      <c r="F250" s="351">
        <f>F251</f>
        <v>0</v>
      </c>
      <c r="G250" s="299">
        <f t="shared" ref="G250:H250" si="128">G251</f>
        <v>0</v>
      </c>
      <c r="H250" s="299">
        <f t="shared" si="128"/>
        <v>0</v>
      </c>
    </row>
    <row r="251" spans="1:8" ht="15.95" hidden="1" customHeight="1">
      <c r="A251" s="13" t="s">
        <v>70</v>
      </c>
      <c r="B251" s="14">
        <v>5</v>
      </c>
      <c r="C251" s="15">
        <v>3</v>
      </c>
      <c r="D251" s="16" t="s">
        <v>122</v>
      </c>
      <c r="E251" s="17">
        <v>410</v>
      </c>
      <c r="F251" s="351"/>
      <c r="G251" s="299"/>
      <c r="H251" s="299"/>
    </row>
    <row r="252" spans="1:8" ht="15.95" hidden="1" customHeight="1">
      <c r="A252" s="13" t="s">
        <v>22</v>
      </c>
      <c r="B252" s="14">
        <v>5</v>
      </c>
      <c r="C252" s="15">
        <v>3</v>
      </c>
      <c r="D252" s="16" t="s">
        <v>122</v>
      </c>
      <c r="E252" s="17">
        <v>800</v>
      </c>
      <c r="F252" s="351">
        <f>F253</f>
        <v>0</v>
      </c>
      <c r="G252" s="299">
        <f t="shared" ref="G252:H252" si="129">G253</f>
        <v>0</v>
      </c>
      <c r="H252" s="299">
        <f t="shared" si="129"/>
        <v>0</v>
      </c>
    </row>
    <row r="253" spans="1:8" ht="48" hidden="1" customHeight="1">
      <c r="A253" s="25" t="s">
        <v>73</v>
      </c>
      <c r="B253" s="14">
        <v>5</v>
      </c>
      <c r="C253" s="15">
        <v>3</v>
      </c>
      <c r="D253" s="16" t="s">
        <v>122</v>
      </c>
      <c r="E253" s="17">
        <v>810</v>
      </c>
      <c r="F253" s="351"/>
      <c r="G253" s="299"/>
      <c r="H253" s="299"/>
    </row>
    <row r="254" spans="1:8" ht="36" customHeight="1">
      <c r="A254" s="270" t="s">
        <v>372</v>
      </c>
      <c r="B254" s="14">
        <v>5</v>
      </c>
      <c r="C254" s="15">
        <v>3</v>
      </c>
      <c r="D254" s="16" t="s">
        <v>123</v>
      </c>
      <c r="E254" s="17"/>
      <c r="F254" s="351">
        <f>F255</f>
        <v>15</v>
      </c>
      <c r="G254" s="299">
        <f t="shared" ref="G254:H254" si="130">G255</f>
        <v>15</v>
      </c>
      <c r="H254" s="299">
        <f t="shared" si="130"/>
        <v>15</v>
      </c>
    </row>
    <row r="255" spans="1:8" ht="48" customHeight="1">
      <c r="A255" s="270" t="s">
        <v>373</v>
      </c>
      <c r="B255" s="14">
        <v>5</v>
      </c>
      <c r="C255" s="15">
        <v>3</v>
      </c>
      <c r="D255" s="16" t="s">
        <v>124</v>
      </c>
      <c r="E255" s="17"/>
      <c r="F255" s="351">
        <f>F256+F258</f>
        <v>15</v>
      </c>
      <c r="G255" s="299">
        <f t="shared" ref="G255:H255" si="131">G256+G258</f>
        <v>15</v>
      </c>
      <c r="H255" s="299">
        <f t="shared" si="131"/>
        <v>15</v>
      </c>
    </row>
    <row r="256" spans="1:8" ht="32.1" customHeight="1">
      <c r="A256" s="13" t="s">
        <v>315</v>
      </c>
      <c r="B256" s="14">
        <v>5</v>
      </c>
      <c r="C256" s="15">
        <v>3</v>
      </c>
      <c r="D256" s="16" t="s">
        <v>124</v>
      </c>
      <c r="E256" s="17">
        <v>200</v>
      </c>
      <c r="F256" s="351">
        <f>F257</f>
        <v>15</v>
      </c>
      <c r="G256" s="299">
        <f t="shared" ref="G256:H256" si="132">G257</f>
        <v>15</v>
      </c>
      <c r="H256" s="299">
        <f t="shared" si="132"/>
        <v>15</v>
      </c>
    </row>
    <row r="257" spans="1:8" ht="32.1" customHeight="1">
      <c r="A257" s="13" t="s">
        <v>21</v>
      </c>
      <c r="B257" s="14">
        <v>5</v>
      </c>
      <c r="C257" s="15">
        <v>3</v>
      </c>
      <c r="D257" s="16" t="s">
        <v>124</v>
      </c>
      <c r="E257" s="17">
        <v>240</v>
      </c>
      <c r="F257" s="351">
        <v>15</v>
      </c>
      <c r="G257" s="299">
        <v>15</v>
      </c>
      <c r="H257" s="299">
        <v>15</v>
      </c>
    </row>
    <row r="258" spans="1:8" ht="15.95" hidden="1" customHeight="1">
      <c r="A258" s="13" t="s">
        <v>22</v>
      </c>
      <c r="B258" s="14">
        <v>5</v>
      </c>
      <c r="C258" s="15">
        <v>3</v>
      </c>
      <c r="D258" s="16" t="s">
        <v>124</v>
      </c>
      <c r="E258" s="17">
        <v>800</v>
      </c>
      <c r="F258" s="351">
        <f>F259</f>
        <v>0</v>
      </c>
      <c r="G258" s="299">
        <f t="shared" ref="G258:H258" si="133">G259</f>
        <v>0</v>
      </c>
      <c r="H258" s="299">
        <f t="shared" si="133"/>
        <v>0</v>
      </c>
    </row>
    <row r="259" spans="1:8" ht="48" hidden="1" customHeight="1">
      <c r="A259" s="25" t="s">
        <v>73</v>
      </c>
      <c r="B259" s="14">
        <v>5</v>
      </c>
      <c r="C259" s="15">
        <v>3</v>
      </c>
      <c r="D259" s="16" t="s">
        <v>124</v>
      </c>
      <c r="E259" s="17">
        <v>810</v>
      </c>
      <c r="F259" s="351"/>
      <c r="G259" s="299"/>
      <c r="H259" s="299"/>
    </row>
    <row r="260" spans="1:8" ht="48" customHeight="1">
      <c r="A260" s="270" t="s">
        <v>378</v>
      </c>
      <c r="B260" s="14">
        <v>5</v>
      </c>
      <c r="C260" s="15">
        <v>3</v>
      </c>
      <c r="D260" s="16" t="s">
        <v>125</v>
      </c>
      <c r="E260" s="17"/>
      <c r="F260" s="351">
        <f>F261</f>
        <v>10</v>
      </c>
      <c r="G260" s="299">
        <f t="shared" ref="G260:H260" si="134">G261</f>
        <v>5</v>
      </c>
      <c r="H260" s="299">
        <f t="shared" si="134"/>
        <v>5</v>
      </c>
    </row>
    <row r="261" spans="1:8" ht="46.5" customHeight="1">
      <c r="A261" s="270" t="s">
        <v>379</v>
      </c>
      <c r="B261" s="14">
        <v>5</v>
      </c>
      <c r="C261" s="15">
        <v>3</v>
      </c>
      <c r="D261" s="16" t="s">
        <v>126</v>
      </c>
      <c r="E261" s="17"/>
      <c r="F261" s="351">
        <f>F262+F264</f>
        <v>10</v>
      </c>
      <c r="G261" s="299">
        <f t="shared" ref="G261:H261" si="135">G262+G264</f>
        <v>5</v>
      </c>
      <c r="H261" s="299">
        <f t="shared" si="135"/>
        <v>5</v>
      </c>
    </row>
    <row r="262" spans="1:8" ht="32.1" customHeight="1">
      <c r="A262" s="13" t="s">
        <v>315</v>
      </c>
      <c r="B262" s="14">
        <v>5</v>
      </c>
      <c r="C262" s="15">
        <v>3</v>
      </c>
      <c r="D262" s="16" t="s">
        <v>126</v>
      </c>
      <c r="E262" s="17">
        <v>200</v>
      </c>
      <c r="F262" s="351">
        <f>F263</f>
        <v>10</v>
      </c>
      <c r="G262" s="299">
        <f t="shared" ref="G262:H262" si="136">G263</f>
        <v>5</v>
      </c>
      <c r="H262" s="299">
        <f t="shared" si="136"/>
        <v>5</v>
      </c>
    </row>
    <row r="263" spans="1:8" ht="32.1" customHeight="1">
      <c r="A263" s="13" t="s">
        <v>21</v>
      </c>
      <c r="B263" s="14">
        <v>5</v>
      </c>
      <c r="C263" s="15">
        <v>3</v>
      </c>
      <c r="D263" s="16" t="s">
        <v>126</v>
      </c>
      <c r="E263" s="17">
        <v>240</v>
      </c>
      <c r="F263" s="351">
        <v>10</v>
      </c>
      <c r="G263" s="299">
        <v>5</v>
      </c>
      <c r="H263" s="299">
        <v>5</v>
      </c>
    </row>
    <row r="264" spans="1:8" ht="15.95" hidden="1" customHeight="1">
      <c r="A264" s="13" t="s">
        <v>22</v>
      </c>
      <c r="B264" s="14">
        <v>5</v>
      </c>
      <c r="C264" s="15">
        <v>3</v>
      </c>
      <c r="D264" s="16" t="s">
        <v>126</v>
      </c>
      <c r="E264" s="17">
        <v>800</v>
      </c>
      <c r="F264" s="351">
        <f>F265</f>
        <v>0</v>
      </c>
      <c r="G264" s="299">
        <f t="shared" ref="G264:H264" si="137">G265</f>
        <v>0</v>
      </c>
      <c r="H264" s="299">
        <f t="shared" si="137"/>
        <v>0</v>
      </c>
    </row>
    <row r="265" spans="1:8" ht="48" hidden="1" customHeight="1">
      <c r="A265" s="25" t="s">
        <v>73</v>
      </c>
      <c r="B265" s="14">
        <v>5</v>
      </c>
      <c r="C265" s="15">
        <v>3</v>
      </c>
      <c r="D265" s="16" t="s">
        <v>126</v>
      </c>
      <c r="E265" s="17">
        <v>810</v>
      </c>
      <c r="F265" s="351"/>
      <c r="G265" s="299"/>
      <c r="H265" s="299"/>
    </row>
    <row r="266" spans="1:8" ht="48" customHeight="1">
      <c r="A266" s="270" t="s">
        <v>380</v>
      </c>
      <c r="B266" s="14">
        <v>5</v>
      </c>
      <c r="C266" s="15">
        <v>3</v>
      </c>
      <c r="D266" s="16" t="s">
        <v>127</v>
      </c>
      <c r="E266" s="17"/>
      <c r="F266" s="351">
        <f>F267</f>
        <v>115</v>
      </c>
      <c r="G266" s="299">
        <f t="shared" ref="G266:H266" si="138">G267</f>
        <v>115</v>
      </c>
      <c r="H266" s="299">
        <f t="shared" si="138"/>
        <v>115</v>
      </c>
    </row>
    <row r="267" spans="1:8" ht="63.95" customHeight="1">
      <c r="A267" s="270" t="s">
        <v>381</v>
      </c>
      <c r="B267" s="14">
        <v>5</v>
      </c>
      <c r="C267" s="15">
        <v>3</v>
      </c>
      <c r="D267" s="16" t="s">
        <v>128</v>
      </c>
      <c r="E267" s="17"/>
      <c r="F267" s="351">
        <f>F268+F270</f>
        <v>115</v>
      </c>
      <c r="G267" s="299">
        <f t="shared" ref="G267:H267" si="139">G268+G270</f>
        <v>115</v>
      </c>
      <c r="H267" s="299">
        <f t="shared" si="139"/>
        <v>115</v>
      </c>
    </row>
    <row r="268" spans="1:8" ht="32.1" customHeight="1">
      <c r="A268" s="13" t="s">
        <v>315</v>
      </c>
      <c r="B268" s="14">
        <v>5</v>
      </c>
      <c r="C268" s="15">
        <v>3</v>
      </c>
      <c r="D268" s="16" t="s">
        <v>128</v>
      </c>
      <c r="E268" s="17">
        <v>200</v>
      </c>
      <c r="F268" s="351">
        <f>F269</f>
        <v>115</v>
      </c>
      <c r="G268" s="299">
        <f t="shared" ref="G268:H268" si="140">G269</f>
        <v>115</v>
      </c>
      <c r="H268" s="299">
        <f t="shared" si="140"/>
        <v>115</v>
      </c>
    </row>
    <row r="269" spans="1:8" ht="32.1" customHeight="1">
      <c r="A269" s="13" t="s">
        <v>21</v>
      </c>
      <c r="B269" s="14">
        <v>5</v>
      </c>
      <c r="C269" s="15">
        <v>3</v>
      </c>
      <c r="D269" s="16" t="s">
        <v>128</v>
      </c>
      <c r="E269" s="17">
        <v>240</v>
      </c>
      <c r="F269" s="351">
        <v>115</v>
      </c>
      <c r="G269" s="299">
        <v>115</v>
      </c>
      <c r="H269" s="299">
        <v>115</v>
      </c>
    </row>
    <row r="270" spans="1:8" ht="15.95" hidden="1" customHeight="1">
      <c r="A270" s="13" t="s">
        <v>22</v>
      </c>
      <c r="B270" s="14">
        <v>5</v>
      </c>
      <c r="C270" s="15">
        <v>3</v>
      </c>
      <c r="D270" s="16" t="s">
        <v>128</v>
      </c>
      <c r="E270" s="17">
        <v>800</v>
      </c>
      <c r="F270" s="351">
        <f>F271</f>
        <v>0</v>
      </c>
      <c r="G270" s="299">
        <f t="shared" ref="G270:H270" si="141">G271</f>
        <v>0</v>
      </c>
      <c r="H270" s="299">
        <f t="shared" si="141"/>
        <v>0</v>
      </c>
    </row>
    <row r="271" spans="1:8" ht="48" hidden="1" customHeight="1">
      <c r="A271" s="25" t="s">
        <v>73</v>
      </c>
      <c r="B271" s="14">
        <v>5</v>
      </c>
      <c r="C271" s="15">
        <v>3</v>
      </c>
      <c r="D271" s="16" t="s">
        <v>128</v>
      </c>
      <c r="E271" s="17">
        <v>810</v>
      </c>
      <c r="F271" s="351"/>
      <c r="G271" s="299"/>
      <c r="H271" s="299"/>
    </row>
    <row r="272" spans="1:8" ht="15.95" hidden="1" customHeight="1">
      <c r="A272" s="13" t="s">
        <v>9</v>
      </c>
      <c r="B272" s="14">
        <v>5</v>
      </c>
      <c r="C272" s="15">
        <v>3</v>
      </c>
      <c r="D272" s="16" t="s">
        <v>10</v>
      </c>
      <c r="E272" s="17" t="s">
        <v>7</v>
      </c>
      <c r="F272" s="351">
        <f>F273+F280+F285+F290</f>
        <v>0</v>
      </c>
      <c r="G272" s="299">
        <f t="shared" ref="G272:H272" si="142">G273+G280+G285+G290</f>
        <v>0</v>
      </c>
      <c r="H272" s="299">
        <f t="shared" si="142"/>
        <v>0</v>
      </c>
    </row>
    <row r="273" spans="1:8" ht="15.95" hidden="1" customHeight="1">
      <c r="A273" s="13" t="s">
        <v>129</v>
      </c>
      <c r="B273" s="14">
        <v>5</v>
      </c>
      <c r="C273" s="15">
        <v>3</v>
      </c>
      <c r="D273" s="16" t="s">
        <v>130</v>
      </c>
      <c r="E273" s="17"/>
      <c r="F273" s="351">
        <f>F274+F276+F278</f>
        <v>0</v>
      </c>
      <c r="G273" s="299">
        <f t="shared" ref="G273:H273" si="143">G274+G276+G278</f>
        <v>0</v>
      </c>
      <c r="H273" s="299">
        <f t="shared" si="143"/>
        <v>0</v>
      </c>
    </row>
    <row r="274" spans="1:8" ht="32.1" hidden="1" customHeight="1">
      <c r="A274" s="13" t="s">
        <v>315</v>
      </c>
      <c r="B274" s="14">
        <v>5</v>
      </c>
      <c r="C274" s="15">
        <v>3</v>
      </c>
      <c r="D274" s="16" t="s">
        <v>130</v>
      </c>
      <c r="E274" s="17">
        <v>200</v>
      </c>
      <c r="F274" s="351">
        <f>F275</f>
        <v>0</v>
      </c>
      <c r="G274" s="299">
        <f t="shared" ref="G274:H274" si="144">G275</f>
        <v>0</v>
      </c>
      <c r="H274" s="299">
        <f t="shared" si="144"/>
        <v>0</v>
      </c>
    </row>
    <row r="275" spans="1:8" ht="32.1" hidden="1" customHeight="1">
      <c r="A275" s="13" t="s">
        <v>21</v>
      </c>
      <c r="B275" s="14">
        <v>5</v>
      </c>
      <c r="C275" s="15">
        <v>3</v>
      </c>
      <c r="D275" s="16" t="s">
        <v>130</v>
      </c>
      <c r="E275" s="17">
        <v>240</v>
      </c>
      <c r="F275" s="351"/>
      <c r="G275" s="299"/>
      <c r="H275" s="299"/>
    </row>
    <row r="276" spans="1:8" ht="32.1" hidden="1" customHeight="1">
      <c r="A276" s="13" t="s">
        <v>313</v>
      </c>
      <c r="B276" s="14">
        <v>5</v>
      </c>
      <c r="C276" s="15">
        <v>3</v>
      </c>
      <c r="D276" s="16" t="s">
        <v>130</v>
      </c>
      <c r="E276" s="17">
        <v>400</v>
      </c>
      <c r="F276" s="351">
        <f>F277</f>
        <v>0</v>
      </c>
      <c r="G276" s="299">
        <f t="shared" ref="G276:H276" si="145">G277</f>
        <v>0</v>
      </c>
      <c r="H276" s="299">
        <f t="shared" si="145"/>
        <v>0</v>
      </c>
    </row>
    <row r="277" spans="1:8" ht="15.95" hidden="1" customHeight="1">
      <c r="A277" s="13" t="s">
        <v>70</v>
      </c>
      <c r="B277" s="14">
        <v>5</v>
      </c>
      <c r="C277" s="15">
        <v>3</v>
      </c>
      <c r="D277" s="16" t="s">
        <v>130</v>
      </c>
      <c r="E277" s="17">
        <v>410</v>
      </c>
      <c r="F277" s="351"/>
      <c r="G277" s="299"/>
      <c r="H277" s="299"/>
    </row>
    <row r="278" spans="1:8" ht="15.95" hidden="1" customHeight="1">
      <c r="A278" s="13" t="s">
        <v>22</v>
      </c>
      <c r="B278" s="14">
        <v>5</v>
      </c>
      <c r="C278" s="15">
        <v>3</v>
      </c>
      <c r="D278" s="16" t="s">
        <v>130</v>
      </c>
      <c r="E278" s="17">
        <v>800</v>
      </c>
      <c r="F278" s="351">
        <f>F279</f>
        <v>0</v>
      </c>
      <c r="G278" s="299">
        <f t="shared" ref="G278:H278" si="146">G279</f>
        <v>0</v>
      </c>
      <c r="H278" s="299">
        <f t="shared" si="146"/>
        <v>0</v>
      </c>
    </row>
    <row r="279" spans="1:8" ht="48" hidden="1" customHeight="1">
      <c r="A279" s="25" t="s">
        <v>73</v>
      </c>
      <c r="B279" s="14">
        <v>5</v>
      </c>
      <c r="C279" s="15">
        <v>3</v>
      </c>
      <c r="D279" s="16" t="s">
        <v>130</v>
      </c>
      <c r="E279" s="17">
        <v>810</v>
      </c>
      <c r="F279" s="351"/>
      <c r="G279" s="299"/>
      <c r="H279" s="299"/>
    </row>
    <row r="280" spans="1:8" ht="15.95" hidden="1" customHeight="1">
      <c r="A280" s="13" t="s">
        <v>131</v>
      </c>
      <c r="B280" s="14">
        <v>5</v>
      </c>
      <c r="C280" s="15">
        <v>3</v>
      </c>
      <c r="D280" s="16" t="s">
        <v>132</v>
      </c>
      <c r="E280" s="17"/>
      <c r="F280" s="351">
        <f>F281+F283</f>
        <v>0</v>
      </c>
      <c r="G280" s="299">
        <f t="shared" ref="G280:H280" si="147">G281+G283</f>
        <v>0</v>
      </c>
      <c r="H280" s="299">
        <f t="shared" si="147"/>
        <v>0</v>
      </c>
    </row>
    <row r="281" spans="1:8" ht="32.1" hidden="1" customHeight="1">
      <c r="A281" s="13" t="s">
        <v>315</v>
      </c>
      <c r="B281" s="14">
        <v>5</v>
      </c>
      <c r="C281" s="15">
        <v>3</v>
      </c>
      <c r="D281" s="16" t="s">
        <v>132</v>
      </c>
      <c r="E281" s="17">
        <v>200</v>
      </c>
      <c r="F281" s="351">
        <f>F282</f>
        <v>0</v>
      </c>
      <c r="G281" s="299">
        <f t="shared" ref="G281:H281" si="148">G282</f>
        <v>0</v>
      </c>
      <c r="H281" s="299">
        <f t="shared" si="148"/>
        <v>0</v>
      </c>
    </row>
    <row r="282" spans="1:8" ht="32.1" hidden="1" customHeight="1">
      <c r="A282" s="13" t="s">
        <v>21</v>
      </c>
      <c r="B282" s="14">
        <v>5</v>
      </c>
      <c r="C282" s="15">
        <v>3</v>
      </c>
      <c r="D282" s="16" t="s">
        <v>132</v>
      </c>
      <c r="E282" s="17">
        <v>240</v>
      </c>
      <c r="F282" s="351"/>
      <c r="G282" s="299"/>
      <c r="H282" s="299"/>
    </row>
    <row r="283" spans="1:8" ht="15.95" hidden="1" customHeight="1">
      <c r="A283" s="13" t="s">
        <v>22</v>
      </c>
      <c r="B283" s="14">
        <v>5</v>
      </c>
      <c r="C283" s="15">
        <v>3</v>
      </c>
      <c r="D283" s="16" t="s">
        <v>132</v>
      </c>
      <c r="E283" s="17">
        <v>800</v>
      </c>
      <c r="F283" s="351">
        <f>F284</f>
        <v>0</v>
      </c>
      <c r="G283" s="299">
        <f t="shared" ref="G283:H283" si="149">G284</f>
        <v>0</v>
      </c>
      <c r="H283" s="299">
        <f t="shared" si="149"/>
        <v>0</v>
      </c>
    </row>
    <row r="284" spans="1:8" ht="48" hidden="1" customHeight="1">
      <c r="A284" s="25" t="s">
        <v>73</v>
      </c>
      <c r="B284" s="14">
        <v>5</v>
      </c>
      <c r="C284" s="15">
        <v>3</v>
      </c>
      <c r="D284" s="16" t="s">
        <v>132</v>
      </c>
      <c r="E284" s="17">
        <v>810</v>
      </c>
      <c r="F284" s="351"/>
      <c r="G284" s="299"/>
      <c r="H284" s="299"/>
    </row>
    <row r="285" spans="1:8" ht="15.95" hidden="1" customHeight="1">
      <c r="A285" s="13" t="s">
        <v>133</v>
      </c>
      <c r="B285" s="14">
        <v>5</v>
      </c>
      <c r="C285" s="15">
        <v>3</v>
      </c>
      <c r="D285" s="16" t="s">
        <v>134</v>
      </c>
      <c r="E285" s="17"/>
      <c r="F285" s="351">
        <f>F286+F288</f>
        <v>0</v>
      </c>
      <c r="G285" s="299">
        <f t="shared" ref="G285:H285" si="150">G286+G288</f>
        <v>0</v>
      </c>
      <c r="H285" s="299">
        <f t="shared" si="150"/>
        <v>0</v>
      </c>
    </row>
    <row r="286" spans="1:8" ht="32.1" hidden="1" customHeight="1">
      <c r="A286" s="13" t="s">
        <v>315</v>
      </c>
      <c r="B286" s="14">
        <v>5</v>
      </c>
      <c r="C286" s="15">
        <v>3</v>
      </c>
      <c r="D286" s="16" t="s">
        <v>134</v>
      </c>
      <c r="E286" s="17">
        <v>200</v>
      </c>
      <c r="F286" s="351">
        <f>F287</f>
        <v>0</v>
      </c>
      <c r="G286" s="299">
        <f t="shared" ref="G286:H286" si="151">G287</f>
        <v>0</v>
      </c>
      <c r="H286" s="299">
        <f t="shared" si="151"/>
        <v>0</v>
      </c>
    </row>
    <row r="287" spans="1:8" ht="32.1" hidden="1" customHeight="1">
      <c r="A287" s="13" t="s">
        <v>21</v>
      </c>
      <c r="B287" s="14">
        <v>5</v>
      </c>
      <c r="C287" s="15">
        <v>3</v>
      </c>
      <c r="D287" s="16" t="s">
        <v>134</v>
      </c>
      <c r="E287" s="17">
        <v>240</v>
      </c>
      <c r="F287" s="351"/>
      <c r="G287" s="299"/>
      <c r="H287" s="299"/>
    </row>
    <row r="288" spans="1:8" ht="15.95" hidden="1" customHeight="1">
      <c r="A288" s="13" t="s">
        <v>22</v>
      </c>
      <c r="B288" s="14">
        <v>5</v>
      </c>
      <c r="C288" s="15">
        <v>3</v>
      </c>
      <c r="D288" s="16" t="s">
        <v>134</v>
      </c>
      <c r="E288" s="17">
        <v>800</v>
      </c>
      <c r="F288" s="351">
        <f>F289</f>
        <v>0</v>
      </c>
      <c r="G288" s="299">
        <f t="shared" ref="G288:H288" si="152">G289</f>
        <v>0</v>
      </c>
      <c r="H288" s="299">
        <f t="shared" si="152"/>
        <v>0</v>
      </c>
    </row>
    <row r="289" spans="1:8" ht="48" hidden="1" customHeight="1">
      <c r="A289" s="25" t="s">
        <v>73</v>
      </c>
      <c r="B289" s="14">
        <v>5</v>
      </c>
      <c r="C289" s="15">
        <v>3</v>
      </c>
      <c r="D289" s="16" t="s">
        <v>134</v>
      </c>
      <c r="E289" s="17">
        <v>810</v>
      </c>
      <c r="F289" s="351"/>
      <c r="G289" s="299"/>
      <c r="H289" s="299"/>
    </row>
    <row r="290" spans="1:8" ht="32.1" hidden="1" customHeight="1">
      <c r="A290" s="13" t="s">
        <v>135</v>
      </c>
      <c r="B290" s="14">
        <v>5</v>
      </c>
      <c r="C290" s="15">
        <v>3</v>
      </c>
      <c r="D290" s="16" t="s">
        <v>136</v>
      </c>
      <c r="E290" s="17"/>
      <c r="F290" s="351">
        <f>F291+F293</f>
        <v>0</v>
      </c>
      <c r="G290" s="299">
        <f t="shared" ref="G290:H290" si="153">G291+G293</f>
        <v>0</v>
      </c>
      <c r="H290" s="299">
        <f t="shared" si="153"/>
        <v>0</v>
      </c>
    </row>
    <row r="291" spans="1:8" ht="32.1" hidden="1" customHeight="1">
      <c r="A291" s="13" t="s">
        <v>315</v>
      </c>
      <c r="B291" s="14">
        <v>5</v>
      </c>
      <c r="C291" s="15">
        <v>3</v>
      </c>
      <c r="D291" s="16" t="s">
        <v>136</v>
      </c>
      <c r="E291" s="17">
        <v>200</v>
      </c>
      <c r="F291" s="351">
        <f>F292</f>
        <v>0</v>
      </c>
      <c r="G291" s="299">
        <f t="shared" ref="G291:H291" si="154">G292</f>
        <v>0</v>
      </c>
      <c r="H291" s="299">
        <f t="shared" si="154"/>
        <v>0</v>
      </c>
    </row>
    <row r="292" spans="1:8" ht="32.1" hidden="1" customHeight="1">
      <c r="A292" s="13" t="s">
        <v>21</v>
      </c>
      <c r="B292" s="14">
        <v>5</v>
      </c>
      <c r="C292" s="15">
        <v>3</v>
      </c>
      <c r="D292" s="16" t="s">
        <v>136</v>
      </c>
      <c r="E292" s="17">
        <v>240</v>
      </c>
      <c r="F292" s="351"/>
      <c r="G292" s="299"/>
      <c r="H292" s="299"/>
    </row>
    <row r="293" spans="1:8" ht="15.95" hidden="1" customHeight="1">
      <c r="A293" s="13" t="s">
        <v>22</v>
      </c>
      <c r="B293" s="14">
        <v>5</v>
      </c>
      <c r="C293" s="15">
        <v>3</v>
      </c>
      <c r="D293" s="16" t="s">
        <v>136</v>
      </c>
      <c r="E293" s="17">
        <v>800</v>
      </c>
      <c r="F293" s="351">
        <f>F294</f>
        <v>0</v>
      </c>
      <c r="G293" s="299">
        <f t="shared" ref="G293:H293" si="155">G294</f>
        <v>0</v>
      </c>
      <c r="H293" s="299">
        <f t="shared" si="155"/>
        <v>0</v>
      </c>
    </row>
    <row r="294" spans="1:8" ht="48" hidden="1" customHeight="1">
      <c r="A294" s="25" t="s">
        <v>73</v>
      </c>
      <c r="B294" s="14">
        <v>5</v>
      </c>
      <c r="C294" s="15">
        <v>3</v>
      </c>
      <c r="D294" s="16" t="s">
        <v>136</v>
      </c>
      <c r="E294" s="17">
        <v>810</v>
      </c>
      <c r="F294" s="351"/>
      <c r="G294" s="299"/>
      <c r="H294" s="299"/>
    </row>
    <row r="295" spans="1:8" ht="15.95" hidden="1" customHeight="1">
      <c r="A295" s="76" t="s">
        <v>137</v>
      </c>
      <c r="B295" s="77">
        <v>7</v>
      </c>
      <c r="C295" s="78">
        <v>7</v>
      </c>
      <c r="D295" s="16"/>
      <c r="E295" s="17"/>
      <c r="F295" s="351">
        <f>F296+F300</f>
        <v>0</v>
      </c>
      <c r="G295" s="299">
        <f t="shared" ref="G295:H295" si="156">G296+G300</f>
        <v>0</v>
      </c>
      <c r="H295" s="299">
        <f t="shared" si="156"/>
        <v>0</v>
      </c>
    </row>
    <row r="296" spans="1:8" ht="38.25" hidden="1" customHeight="1">
      <c r="A296" s="270" t="s">
        <v>354</v>
      </c>
      <c r="B296" s="79">
        <v>7</v>
      </c>
      <c r="C296" s="80">
        <v>7</v>
      </c>
      <c r="D296" s="16" t="s">
        <v>138</v>
      </c>
      <c r="E296" s="29"/>
      <c r="F296" s="353">
        <f>F297</f>
        <v>0</v>
      </c>
      <c r="G296" s="315">
        <f t="shared" ref="G296:H298" si="157">G297</f>
        <v>0</v>
      </c>
      <c r="H296" s="315">
        <f t="shared" si="157"/>
        <v>0</v>
      </c>
    </row>
    <row r="297" spans="1:8" ht="32.1" hidden="1" customHeight="1">
      <c r="A297" s="271" t="s">
        <v>355</v>
      </c>
      <c r="B297" s="79">
        <v>7</v>
      </c>
      <c r="C297" s="80">
        <v>7</v>
      </c>
      <c r="D297" s="28" t="s">
        <v>139</v>
      </c>
      <c r="E297" s="29"/>
      <c r="F297" s="353">
        <f>F298</f>
        <v>0</v>
      </c>
      <c r="G297" s="315">
        <f t="shared" si="157"/>
        <v>0</v>
      </c>
      <c r="H297" s="315">
        <f t="shared" si="157"/>
        <v>0</v>
      </c>
    </row>
    <row r="298" spans="1:8" ht="32.1" hidden="1" customHeight="1">
      <c r="A298" s="13" t="s">
        <v>315</v>
      </c>
      <c r="B298" s="79">
        <v>7</v>
      </c>
      <c r="C298" s="80">
        <v>7</v>
      </c>
      <c r="D298" s="28" t="s">
        <v>139</v>
      </c>
      <c r="E298" s="17">
        <v>200</v>
      </c>
      <c r="F298" s="353">
        <f>F299</f>
        <v>0</v>
      </c>
      <c r="G298" s="315">
        <f t="shared" si="157"/>
        <v>0</v>
      </c>
      <c r="H298" s="315">
        <f t="shared" si="157"/>
        <v>0</v>
      </c>
    </row>
    <row r="299" spans="1:8" ht="32.1" hidden="1" customHeight="1">
      <c r="A299" s="81" t="s">
        <v>21</v>
      </c>
      <c r="B299" s="79">
        <v>7</v>
      </c>
      <c r="C299" s="80">
        <v>7</v>
      </c>
      <c r="D299" s="28" t="s">
        <v>139</v>
      </c>
      <c r="E299" s="17">
        <v>240</v>
      </c>
      <c r="F299" s="353"/>
      <c r="G299" s="315"/>
      <c r="H299" s="315"/>
    </row>
    <row r="300" spans="1:8" ht="15.95" hidden="1" customHeight="1">
      <c r="A300" s="13" t="s">
        <v>9</v>
      </c>
      <c r="B300" s="79">
        <v>7</v>
      </c>
      <c r="C300" s="80">
        <v>7</v>
      </c>
      <c r="D300" s="16" t="s">
        <v>10</v>
      </c>
      <c r="E300" s="29"/>
      <c r="F300" s="353">
        <f>F301</f>
        <v>0</v>
      </c>
      <c r="G300" s="315">
        <f t="shared" ref="G300:H302" si="158">G301</f>
        <v>0</v>
      </c>
      <c r="H300" s="315">
        <f t="shared" si="158"/>
        <v>0</v>
      </c>
    </row>
    <row r="301" spans="1:8" ht="32.1" hidden="1" customHeight="1">
      <c r="A301" s="25" t="s">
        <v>140</v>
      </c>
      <c r="B301" s="79">
        <v>7</v>
      </c>
      <c r="C301" s="80">
        <v>7</v>
      </c>
      <c r="D301" s="28" t="s">
        <v>141</v>
      </c>
      <c r="E301" s="29"/>
      <c r="F301" s="352">
        <f>F302</f>
        <v>0</v>
      </c>
      <c r="G301" s="313">
        <f t="shared" si="158"/>
        <v>0</v>
      </c>
      <c r="H301" s="313">
        <f t="shared" si="158"/>
        <v>0</v>
      </c>
    </row>
    <row r="302" spans="1:8" ht="32.1" hidden="1" customHeight="1">
      <c r="A302" s="13" t="s">
        <v>315</v>
      </c>
      <c r="B302" s="79">
        <v>7</v>
      </c>
      <c r="C302" s="80">
        <v>7</v>
      </c>
      <c r="D302" s="28" t="s">
        <v>141</v>
      </c>
      <c r="E302" s="17">
        <v>200</v>
      </c>
      <c r="F302" s="353">
        <f>F303</f>
        <v>0</v>
      </c>
      <c r="G302" s="315">
        <f t="shared" si="158"/>
        <v>0</v>
      </c>
      <c r="H302" s="315">
        <f t="shared" si="158"/>
        <v>0</v>
      </c>
    </row>
    <row r="303" spans="1:8" ht="32.1" hidden="1" customHeight="1">
      <c r="A303" s="81" t="s">
        <v>21</v>
      </c>
      <c r="B303" s="79">
        <v>7</v>
      </c>
      <c r="C303" s="80">
        <v>7</v>
      </c>
      <c r="D303" s="28" t="s">
        <v>141</v>
      </c>
      <c r="E303" s="17">
        <v>240</v>
      </c>
      <c r="F303" s="353"/>
      <c r="G303" s="315"/>
      <c r="H303" s="315"/>
    </row>
    <row r="304" spans="1:8" ht="15.95" customHeight="1">
      <c r="A304" s="82" t="s">
        <v>142</v>
      </c>
      <c r="B304" s="77">
        <v>8</v>
      </c>
      <c r="C304" s="78" t="s">
        <v>7</v>
      </c>
      <c r="D304" s="83" t="s">
        <v>7</v>
      </c>
      <c r="E304" s="84" t="s">
        <v>7</v>
      </c>
      <c r="F304" s="361">
        <f>F305</f>
        <v>6278.68</v>
      </c>
      <c r="G304" s="328">
        <f t="shared" ref="G304:H304" si="159">G305</f>
        <v>7457.98</v>
      </c>
      <c r="H304" s="328">
        <f t="shared" si="159"/>
        <v>4210.68</v>
      </c>
    </row>
    <row r="305" spans="1:8" ht="15.95" customHeight="1">
      <c r="A305" s="86" t="s">
        <v>143</v>
      </c>
      <c r="B305" s="87">
        <v>8</v>
      </c>
      <c r="C305" s="88">
        <v>1</v>
      </c>
      <c r="D305" s="89" t="s">
        <v>7</v>
      </c>
      <c r="E305" s="90" t="s">
        <v>7</v>
      </c>
      <c r="F305" s="362">
        <f>F306+F336</f>
        <v>6278.68</v>
      </c>
      <c r="G305" s="342">
        <f t="shared" ref="G305:H305" si="160">G306+G336</f>
        <v>7457.98</v>
      </c>
      <c r="H305" s="342">
        <f t="shared" si="160"/>
        <v>4210.68</v>
      </c>
    </row>
    <row r="306" spans="1:8" ht="32.1" customHeight="1">
      <c r="A306" s="272" t="s">
        <v>333</v>
      </c>
      <c r="B306" s="79">
        <v>8</v>
      </c>
      <c r="C306" s="80">
        <v>1</v>
      </c>
      <c r="D306" s="16" t="s">
        <v>144</v>
      </c>
      <c r="E306" s="92" t="s">
        <v>7</v>
      </c>
      <c r="F306" s="363">
        <f>F307+F310+F320+F323+F333</f>
        <v>6278.68</v>
      </c>
      <c r="G306" s="318">
        <f t="shared" ref="G306:H306" si="161">G307+G310+G320+G323+G333</f>
        <v>7457.98</v>
      </c>
      <c r="H306" s="318">
        <f t="shared" si="161"/>
        <v>4210.68</v>
      </c>
    </row>
    <row r="307" spans="1:8" ht="66.75" hidden="1" customHeight="1">
      <c r="A307" s="272" t="s">
        <v>332</v>
      </c>
      <c r="B307" s="79">
        <v>8</v>
      </c>
      <c r="C307" s="80">
        <v>1</v>
      </c>
      <c r="D307" s="16" t="s">
        <v>145</v>
      </c>
      <c r="E307" s="92"/>
      <c r="F307" s="363">
        <f>F308</f>
        <v>0</v>
      </c>
      <c r="G307" s="318">
        <f t="shared" ref="G307:H308" si="162">G308</f>
        <v>0</v>
      </c>
      <c r="H307" s="318">
        <f t="shared" si="162"/>
        <v>0</v>
      </c>
    </row>
    <row r="308" spans="1:8" ht="32.1" hidden="1" customHeight="1">
      <c r="A308" s="13" t="s">
        <v>315</v>
      </c>
      <c r="B308" s="94">
        <v>8</v>
      </c>
      <c r="C308" s="95">
        <v>1</v>
      </c>
      <c r="D308" s="16" t="s">
        <v>145</v>
      </c>
      <c r="E308" s="96">
        <v>200</v>
      </c>
      <c r="F308" s="364">
        <f>F309</f>
        <v>0</v>
      </c>
      <c r="G308" s="317">
        <f t="shared" si="162"/>
        <v>0</v>
      </c>
      <c r="H308" s="317">
        <f t="shared" si="162"/>
        <v>0</v>
      </c>
    </row>
    <row r="309" spans="1:8" ht="32.1" hidden="1" customHeight="1">
      <c r="A309" s="98" t="s">
        <v>21</v>
      </c>
      <c r="B309" s="99">
        <v>8</v>
      </c>
      <c r="C309" s="100">
        <v>1</v>
      </c>
      <c r="D309" s="16" t="s">
        <v>145</v>
      </c>
      <c r="E309" s="101">
        <v>240</v>
      </c>
      <c r="F309" s="365">
        <v>0</v>
      </c>
      <c r="G309" s="343">
        <v>0</v>
      </c>
      <c r="H309" s="343">
        <v>0</v>
      </c>
    </row>
    <row r="310" spans="1:8" ht="35.25" customHeight="1">
      <c r="A310" s="272" t="s">
        <v>334</v>
      </c>
      <c r="B310" s="79">
        <v>8</v>
      </c>
      <c r="C310" s="80">
        <v>1</v>
      </c>
      <c r="D310" s="16" t="s">
        <v>146</v>
      </c>
      <c r="E310" s="92"/>
      <c r="F310" s="363">
        <f>F311+F313+F315+F317</f>
        <v>4900.6000000000004</v>
      </c>
      <c r="G310" s="318">
        <f t="shared" ref="G310:H310" si="163">G311+G313+G315+G317</f>
        <v>6079.9</v>
      </c>
      <c r="H310" s="318">
        <f t="shared" si="163"/>
        <v>2832.6000000000004</v>
      </c>
    </row>
    <row r="311" spans="1:8" ht="63.95" customHeight="1">
      <c r="A311" s="43" t="s">
        <v>13</v>
      </c>
      <c r="B311" s="79">
        <v>8</v>
      </c>
      <c r="C311" s="80">
        <v>1</v>
      </c>
      <c r="D311" s="16" t="s">
        <v>146</v>
      </c>
      <c r="E311" s="92">
        <v>100</v>
      </c>
      <c r="F311" s="363">
        <f>F312</f>
        <v>4208</v>
      </c>
      <c r="G311" s="318">
        <f t="shared" ref="G311:H311" si="164">G312</f>
        <v>5145.2</v>
      </c>
      <c r="H311" s="318">
        <f t="shared" si="164"/>
        <v>2662.8</v>
      </c>
    </row>
    <row r="312" spans="1:8" ht="15.75">
      <c r="A312" s="103" t="s">
        <v>147</v>
      </c>
      <c r="B312" s="79">
        <v>8</v>
      </c>
      <c r="C312" s="80">
        <v>1</v>
      </c>
      <c r="D312" s="16" t="s">
        <v>146</v>
      </c>
      <c r="E312" s="92">
        <v>110</v>
      </c>
      <c r="F312" s="363">
        <v>4208</v>
      </c>
      <c r="G312" s="318">
        <v>5145.2</v>
      </c>
      <c r="H312" s="318">
        <v>2662.8</v>
      </c>
    </row>
    <row r="313" spans="1:8" ht="32.1" customHeight="1">
      <c r="A313" s="13" t="s">
        <v>315</v>
      </c>
      <c r="B313" s="94">
        <v>8</v>
      </c>
      <c r="C313" s="95">
        <v>1</v>
      </c>
      <c r="D313" s="16" t="s">
        <v>146</v>
      </c>
      <c r="E313" s="96">
        <v>200</v>
      </c>
      <c r="F313" s="364">
        <f>F314</f>
        <v>652.6</v>
      </c>
      <c r="G313" s="317">
        <f t="shared" ref="G313:H313" si="165">G314</f>
        <v>922.7</v>
      </c>
      <c r="H313" s="317">
        <f t="shared" si="165"/>
        <v>157.80000000000001</v>
      </c>
    </row>
    <row r="314" spans="1:8" ht="32.1" customHeight="1">
      <c r="A314" s="98" t="s">
        <v>21</v>
      </c>
      <c r="B314" s="99">
        <v>8</v>
      </c>
      <c r="C314" s="100">
        <v>1</v>
      </c>
      <c r="D314" s="16" t="s">
        <v>146</v>
      </c>
      <c r="E314" s="101">
        <v>240</v>
      </c>
      <c r="F314" s="365">
        <v>652.6</v>
      </c>
      <c r="G314" s="343">
        <v>922.7</v>
      </c>
      <c r="H314" s="343">
        <v>157.80000000000001</v>
      </c>
    </row>
    <row r="315" spans="1:8" ht="15.95" customHeight="1">
      <c r="A315" s="43" t="s">
        <v>22</v>
      </c>
      <c r="B315" s="79">
        <v>8</v>
      </c>
      <c r="C315" s="80">
        <v>1</v>
      </c>
      <c r="D315" s="16" t="s">
        <v>146</v>
      </c>
      <c r="E315" s="92">
        <v>800</v>
      </c>
      <c r="F315" s="363">
        <f>F316</f>
        <v>40</v>
      </c>
      <c r="G315" s="318">
        <f t="shared" ref="G315:H315" si="166">G316</f>
        <v>12</v>
      </c>
      <c r="H315" s="318">
        <f t="shared" si="166"/>
        <v>12</v>
      </c>
    </row>
    <row r="316" spans="1:8" ht="15.95" customHeight="1">
      <c r="A316" s="43" t="s">
        <v>23</v>
      </c>
      <c r="B316" s="79">
        <v>8</v>
      </c>
      <c r="C316" s="80">
        <v>1</v>
      </c>
      <c r="D316" s="16" t="s">
        <v>146</v>
      </c>
      <c r="E316" s="92">
        <v>850</v>
      </c>
      <c r="F316" s="363">
        <v>40</v>
      </c>
      <c r="G316" s="318">
        <v>12</v>
      </c>
      <c r="H316" s="318">
        <v>12</v>
      </c>
    </row>
    <row r="317" spans="1:8" ht="32.1" hidden="1" customHeight="1">
      <c r="A317" s="43" t="s">
        <v>148</v>
      </c>
      <c r="B317" s="79">
        <v>8</v>
      </c>
      <c r="C317" s="80">
        <v>1</v>
      </c>
      <c r="D317" s="16" t="s">
        <v>146</v>
      </c>
      <c r="E317" s="92">
        <v>600</v>
      </c>
      <c r="F317" s="363">
        <f>F318+F319</f>
        <v>0</v>
      </c>
      <c r="G317" s="318">
        <f t="shared" ref="G317:H317" si="167">G318+G319</f>
        <v>0</v>
      </c>
      <c r="H317" s="318">
        <f t="shared" si="167"/>
        <v>0</v>
      </c>
    </row>
    <row r="318" spans="1:8" ht="15.95" hidden="1" customHeight="1">
      <c r="A318" s="13" t="s">
        <v>149</v>
      </c>
      <c r="B318" s="79">
        <v>8</v>
      </c>
      <c r="C318" s="80">
        <v>1</v>
      </c>
      <c r="D318" s="16" t="s">
        <v>146</v>
      </c>
      <c r="E318" s="92">
        <v>610</v>
      </c>
      <c r="F318" s="363"/>
      <c r="G318" s="318"/>
      <c r="H318" s="318"/>
    </row>
    <row r="319" spans="1:8" ht="15.95" hidden="1" customHeight="1">
      <c r="A319" s="13" t="s">
        <v>150</v>
      </c>
      <c r="B319" s="79">
        <v>8</v>
      </c>
      <c r="C319" s="80">
        <v>1</v>
      </c>
      <c r="D319" s="16" t="s">
        <v>146</v>
      </c>
      <c r="E319" s="92">
        <v>620</v>
      </c>
      <c r="F319" s="363"/>
      <c r="G319" s="318"/>
      <c r="H319" s="318"/>
    </row>
    <row r="320" spans="1:8" ht="15.95" hidden="1" customHeight="1">
      <c r="A320" s="13" t="s">
        <v>151</v>
      </c>
      <c r="B320" s="79">
        <v>8</v>
      </c>
      <c r="C320" s="80">
        <v>1</v>
      </c>
      <c r="D320" s="16" t="s">
        <v>152</v>
      </c>
      <c r="E320" s="92"/>
      <c r="F320" s="363">
        <f>F321</f>
        <v>0</v>
      </c>
      <c r="G320" s="318">
        <f t="shared" ref="G320:H321" si="168">G321</f>
        <v>0</v>
      </c>
      <c r="H320" s="318">
        <f t="shared" si="168"/>
        <v>0</v>
      </c>
    </row>
    <row r="321" spans="1:8" ht="15.95" hidden="1" customHeight="1">
      <c r="A321" s="13" t="s">
        <v>29</v>
      </c>
      <c r="B321" s="79">
        <v>8</v>
      </c>
      <c r="C321" s="80">
        <v>1</v>
      </c>
      <c r="D321" s="16" t="s">
        <v>152</v>
      </c>
      <c r="E321" s="92">
        <v>500</v>
      </c>
      <c r="F321" s="363">
        <f>F322</f>
        <v>0</v>
      </c>
      <c r="G321" s="318">
        <f t="shared" si="168"/>
        <v>0</v>
      </c>
      <c r="H321" s="318">
        <f t="shared" si="168"/>
        <v>0</v>
      </c>
    </row>
    <row r="322" spans="1:8" ht="15.95" hidden="1" customHeight="1">
      <c r="A322" s="13" t="s">
        <v>30</v>
      </c>
      <c r="B322" s="94">
        <v>8</v>
      </c>
      <c r="C322" s="95">
        <v>1</v>
      </c>
      <c r="D322" s="16" t="s">
        <v>152</v>
      </c>
      <c r="E322" s="96">
        <v>540</v>
      </c>
      <c r="F322" s="364"/>
      <c r="G322" s="317"/>
      <c r="H322" s="317"/>
    </row>
    <row r="323" spans="1:8" ht="63.95" customHeight="1">
      <c r="A323" s="13" t="s">
        <v>405</v>
      </c>
      <c r="B323" s="94">
        <v>8</v>
      </c>
      <c r="C323" s="95">
        <v>1</v>
      </c>
      <c r="D323" s="16" t="s">
        <v>153</v>
      </c>
      <c r="E323" s="96"/>
      <c r="F323" s="364">
        <f>F324+F326+F328+F330</f>
        <v>1364.3000000000002</v>
      </c>
      <c r="G323" s="317">
        <f t="shared" ref="G323:H323" si="169">G324+G326+G328+G330</f>
        <v>1364.3000000000002</v>
      </c>
      <c r="H323" s="317">
        <f t="shared" si="169"/>
        <v>1364.3000000000002</v>
      </c>
    </row>
    <row r="324" spans="1:8" ht="63.95" customHeight="1">
      <c r="A324" s="43" t="s">
        <v>13</v>
      </c>
      <c r="B324" s="94">
        <v>8</v>
      </c>
      <c r="C324" s="95">
        <v>1</v>
      </c>
      <c r="D324" s="16" t="s">
        <v>153</v>
      </c>
      <c r="E324" s="96">
        <v>100</v>
      </c>
      <c r="F324" s="364">
        <f>F325</f>
        <v>1364.3000000000002</v>
      </c>
      <c r="G324" s="317">
        <f t="shared" ref="G324:H324" si="170">G325</f>
        <v>1364.3000000000002</v>
      </c>
      <c r="H324" s="317">
        <f t="shared" si="170"/>
        <v>1364.3000000000002</v>
      </c>
    </row>
    <row r="325" spans="1:8" ht="15.95" customHeight="1">
      <c r="A325" s="103" t="s">
        <v>147</v>
      </c>
      <c r="B325" s="94">
        <v>8</v>
      </c>
      <c r="C325" s="95">
        <v>1</v>
      </c>
      <c r="D325" s="16" t="s">
        <v>153</v>
      </c>
      <c r="E325" s="96">
        <v>110</v>
      </c>
      <c r="F325" s="364">
        <f>26.4+1337.9</f>
        <v>1364.3000000000002</v>
      </c>
      <c r="G325" s="317">
        <f t="shared" ref="G325:H325" si="171">26.4+1337.9</f>
        <v>1364.3000000000002</v>
      </c>
      <c r="H325" s="317">
        <f t="shared" si="171"/>
        <v>1364.3000000000002</v>
      </c>
    </row>
    <row r="326" spans="1:8" ht="32.1" hidden="1" customHeight="1">
      <c r="A326" s="98" t="s">
        <v>93</v>
      </c>
      <c r="B326" s="94">
        <v>8</v>
      </c>
      <c r="C326" s="95">
        <v>1</v>
      </c>
      <c r="D326" s="16" t="s">
        <v>153</v>
      </c>
      <c r="E326" s="96">
        <v>200</v>
      </c>
      <c r="F326" s="364">
        <f>F327</f>
        <v>0</v>
      </c>
      <c r="G326" s="317">
        <f t="shared" ref="G326:H326" si="172">G327</f>
        <v>0</v>
      </c>
      <c r="H326" s="317">
        <f t="shared" si="172"/>
        <v>0</v>
      </c>
    </row>
    <row r="327" spans="1:8" ht="32.1" hidden="1" customHeight="1">
      <c r="A327" s="98" t="s">
        <v>21</v>
      </c>
      <c r="B327" s="94">
        <v>8</v>
      </c>
      <c r="C327" s="95">
        <v>1</v>
      </c>
      <c r="D327" s="16" t="s">
        <v>153</v>
      </c>
      <c r="E327" s="96">
        <v>240</v>
      </c>
      <c r="F327" s="364"/>
      <c r="G327" s="317"/>
      <c r="H327" s="317"/>
    </row>
    <row r="328" spans="1:8" ht="15.95" hidden="1" customHeight="1">
      <c r="A328" s="43" t="s">
        <v>22</v>
      </c>
      <c r="B328" s="94">
        <v>8</v>
      </c>
      <c r="C328" s="95">
        <v>1</v>
      </c>
      <c r="D328" s="16" t="s">
        <v>153</v>
      </c>
      <c r="E328" s="96">
        <v>800</v>
      </c>
      <c r="F328" s="364">
        <f>F329</f>
        <v>0</v>
      </c>
      <c r="G328" s="317">
        <f t="shared" ref="G328:H328" si="173">G329</f>
        <v>0</v>
      </c>
      <c r="H328" s="317">
        <f t="shared" si="173"/>
        <v>0</v>
      </c>
    </row>
    <row r="329" spans="1:8" ht="15.95" hidden="1" customHeight="1">
      <c r="A329" s="43" t="s">
        <v>23</v>
      </c>
      <c r="B329" s="94">
        <v>8</v>
      </c>
      <c r="C329" s="95">
        <v>1</v>
      </c>
      <c r="D329" s="16" t="s">
        <v>153</v>
      </c>
      <c r="E329" s="96">
        <v>850</v>
      </c>
      <c r="F329" s="364"/>
      <c r="G329" s="317"/>
      <c r="H329" s="317"/>
    </row>
    <row r="330" spans="1:8" ht="32.1" hidden="1" customHeight="1">
      <c r="A330" s="43" t="s">
        <v>148</v>
      </c>
      <c r="B330" s="79">
        <v>8</v>
      </c>
      <c r="C330" s="80">
        <v>1</v>
      </c>
      <c r="D330" s="16" t="s">
        <v>153</v>
      </c>
      <c r="E330" s="92">
        <v>600</v>
      </c>
      <c r="F330" s="363">
        <f>F331+F332</f>
        <v>0</v>
      </c>
      <c r="G330" s="318">
        <f t="shared" ref="G330:H330" si="174">G331+G332</f>
        <v>0</v>
      </c>
      <c r="H330" s="318">
        <f t="shared" si="174"/>
        <v>0</v>
      </c>
    </row>
    <row r="331" spans="1:8" ht="15.95" hidden="1" customHeight="1">
      <c r="A331" s="13" t="s">
        <v>149</v>
      </c>
      <c r="B331" s="79">
        <v>8</v>
      </c>
      <c r="C331" s="80">
        <v>1</v>
      </c>
      <c r="D331" s="16" t="s">
        <v>153</v>
      </c>
      <c r="E331" s="92">
        <v>610</v>
      </c>
      <c r="F331" s="363"/>
      <c r="G331" s="318"/>
      <c r="H331" s="318"/>
    </row>
    <row r="332" spans="1:8" ht="15.95" hidden="1" customHeight="1">
      <c r="A332" s="13" t="s">
        <v>150</v>
      </c>
      <c r="B332" s="79">
        <v>8</v>
      </c>
      <c r="C332" s="80">
        <v>1</v>
      </c>
      <c r="D332" s="16" t="s">
        <v>153</v>
      </c>
      <c r="E332" s="92">
        <v>620</v>
      </c>
      <c r="F332" s="363"/>
      <c r="G332" s="318"/>
      <c r="H332" s="318"/>
    </row>
    <row r="333" spans="1:8" ht="63.75" customHeight="1">
      <c r="A333" s="13" t="s">
        <v>331</v>
      </c>
      <c r="B333" s="79">
        <v>8</v>
      </c>
      <c r="C333" s="80">
        <v>1</v>
      </c>
      <c r="D333" s="16" t="s">
        <v>318</v>
      </c>
      <c r="E333" s="92"/>
      <c r="F333" s="363">
        <f>F334</f>
        <v>13.78</v>
      </c>
      <c r="G333" s="318">
        <f t="shared" ref="G333:H334" si="175">G334</f>
        <v>13.78</v>
      </c>
      <c r="H333" s="318">
        <f t="shared" si="175"/>
        <v>13.78</v>
      </c>
    </row>
    <row r="334" spans="1:8" ht="60.75" customHeight="1">
      <c r="A334" s="43" t="s">
        <v>13</v>
      </c>
      <c r="B334" s="79">
        <v>8</v>
      </c>
      <c r="C334" s="80">
        <v>1</v>
      </c>
      <c r="D334" s="16" t="s">
        <v>318</v>
      </c>
      <c r="E334" s="92">
        <v>100</v>
      </c>
      <c r="F334" s="363">
        <f>F335</f>
        <v>13.78</v>
      </c>
      <c r="G334" s="318">
        <f t="shared" si="175"/>
        <v>13.78</v>
      </c>
      <c r="H334" s="318">
        <f t="shared" si="175"/>
        <v>13.78</v>
      </c>
    </row>
    <row r="335" spans="1:8" ht="15.95" customHeight="1">
      <c r="A335" s="103" t="s">
        <v>147</v>
      </c>
      <c r="B335" s="79">
        <v>8</v>
      </c>
      <c r="C335" s="80">
        <v>1</v>
      </c>
      <c r="D335" s="16" t="s">
        <v>318</v>
      </c>
      <c r="E335" s="92">
        <v>110</v>
      </c>
      <c r="F335" s="363">
        <v>13.78</v>
      </c>
      <c r="G335" s="318">
        <v>13.78</v>
      </c>
      <c r="H335" s="318">
        <v>13.78</v>
      </c>
    </row>
    <row r="336" spans="1:8" ht="15.95" hidden="1" customHeight="1">
      <c r="A336" s="46" t="s">
        <v>9</v>
      </c>
      <c r="B336" s="79">
        <v>8</v>
      </c>
      <c r="C336" s="80">
        <v>1</v>
      </c>
      <c r="D336" s="16" t="s">
        <v>10</v>
      </c>
      <c r="E336" s="92" t="s">
        <v>7</v>
      </c>
      <c r="F336" s="363">
        <f>F337+F340+F350+F353+F363</f>
        <v>0</v>
      </c>
      <c r="G336" s="318">
        <f t="shared" ref="G336:H336" si="176">G337+G340+G350+G353+G363</f>
        <v>0</v>
      </c>
      <c r="H336" s="318">
        <f t="shared" si="176"/>
        <v>0</v>
      </c>
    </row>
    <row r="337" spans="1:8" ht="32.1" hidden="1" customHeight="1">
      <c r="A337" s="46" t="s">
        <v>154</v>
      </c>
      <c r="B337" s="79">
        <v>8</v>
      </c>
      <c r="C337" s="80">
        <v>1</v>
      </c>
      <c r="D337" s="16" t="s">
        <v>155</v>
      </c>
      <c r="E337" s="92"/>
      <c r="F337" s="363">
        <f>F338</f>
        <v>0</v>
      </c>
      <c r="G337" s="318">
        <f t="shared" ref="G337:H338" si="177">G338</f>
        <v>0</v>
      </c>
      <c r="H337" s="318">
        <f t="shared" si="177"/>
        <v>0</v>
      </c>
    </row>
    <row r="338" spans="1:8" ht="32.1" hidden="1" customHeight="1">
      <c r="A338" s="13" t="s">
        <v>315</v>
      </c>
      <c r="B338" s="94">
        <v>8</v>
      </c>
      <c r="C338" s="95">
        <v>1</v>
      </c>
      <c r="D338" s="16" t="s">
        <v>155</v>
      </c>
      <c r="E338" s="96">
        <v>200</v>
      </c>
      <c r="F338" s="364">
        <f>F339</f>
        <v>0</v>
      </c>
      <c r="G338" s="317">
        <f t="shared" si="177"/>
        <v>0</v>
      </c>
      <c r="H338" s="317">
        <f t="shared" si="177"/>
        <v>0</v>
      </c>
    </row>
    <row r="339" spans="1:8" ht="32.1" hidden="1" customHeight="1">
      <c r="A339" s="98" t="s">
        <v>21</v>
      </c>
      <c r="B339" s="99">
        <v>8</v>
      </c>
      <c r="C339" s="100">
        <v>1</v>
      </c>
      <c r="D339" s="16" t="s">
        <v>155</v>
      </c>
      <c r="E339" s="101">
        <v>240</v>
      </c>
      <c r="F339" s="365"/>
      <c r="G339" s="343"/>
      <c r="H339" s="343"/>
    </row>
    <row r="340" spans="1:8" ht="32.1" hidden="1" customHeight="1">
      <c r="A340" s="46" t="s">
        <v>156</v>
      </c>
      <c r="B340" s="79">
        <v>8</v>
      </c>
      <c r="C340" s="80">
        <v>1</v>
      </c>
      <c r="D340" s="16" t="s">
        <v>157</v>
      </c>
      <c r="E340" s="92"/>
      <c r="F340" s="363">
        <f>F341+F343+F345+F347</f>
        <v>0</v>
      </c>
      <c r="G340" s="318">
        <f t="shared" ref="G340:H340" si="178">G341+G343+G345+G347</f>
        <v>0</v>
      </c>
      <c r="H340" s="318">
        <f t="shared" si="178"/>
        <v>0</v>
      </c>
    </row>
    <row r="341" spans="1:8" ht="63.95" hidden="1" customHeight="1">
      <c r="A341" s="43" t="s">
        <v>13</v>
      </c>
      <c r="B341" s="79">
        <v>8</v>
      </c>
      <c r="C341" s="80">
        <v>1</v>
      </c>
      <c r="D341" s="16" t="s">
        <v>157</v>
      </c>
      <c r="E341" s="92">
        <v>100</v>
      </c>
      <c r="F341" s="363">
        <f>F342</f>
        <v>0</v>
      </c>
      <c r="G341" s="318">
        <f t="shared" ref="G341:H341" si="179">G342</f>
        <v>0</v>
      </c>
      <c r="H341" s="318">
        <f t="shared" si="179"/>
        <v>0</v>
      </c>
    </row>
    <row r="342" spans="1:8" ht="15.95" hidden="1" customHeight="1">
      <c r="A342" s="103" t="s">
        <v>147</v>
      </c>
      <c r="B342" s="79">
        <v>8</v>
      </c>
      <c r="C342" s="80">
        <v>1</v>
      </c>
      <c r="D342" s="16" t="s">
        <v>157</v>
      </c>
      <c r="E342" s="92">
        <v>110</v>
      </c>
      <c r="F342" s="363"/>
      <c r="G342" s="318"/>
      <c r="H342" s="318"/>
    </row>
    <row r="343" spans="1:8" ht="32.1" hidden="1" customHeight="1">
      <c r="A343" s="13" t="s">
        <v>315</v>
      </c>
      <c r="B343" s="94">
        <v>8</v>
      </c>
      <c r="C343" s="95">
        <v>1</v>
      </c>
      <c r="D343" s="16" t="s">
        <v>157</v>
      </c>
      <c r="E343" s="96">
        <v>200</v>
      </c>
      <c r="F343" s="364">
        <f>F344</f>
        <v>0</v>
      </c>
      <c r="G343" s="317">
        <f t="shared" ref="G343:H343" si="180">G344</f>
        <v>0</v>
      </c>
      <c r="H343" s="317">
        <f t="shared" si="180"/>
        <v>0</v>
      </c>
    </row>
    <row r="344" spans="1:8" ht="32.1" hidden="1" customHeight="1">
      <c r="A344" s="98" t="s">
        <v>21</v>
      </c>
      <c r="B344" s="99">
        <v>8</v>
      </c>
      <c r="C344" s="100">
        <v>1</v>
      </c>
      <c r="D344" s="16" t="s">
        <v>157</v>
      </c>
      <c r="E344" s="101">
        <v>240</v>
      </c>
      <c r="F344" s="365"/>
      <c r="G344" s="343"/>
      <c r="H344" s="343"/>
    </row>
    <row r="345" spans="1:8" ht="15.95" hidden="1" customHeight="1">
      <c r="A345" s="43" t="s">
        <v>22</v>
      </c>
      <c r="B345" s="79">
        <v>8</v>
      </c>
      <c r="C345" s="80">
        <v>1</v>
      </c>
      <c r="D345" s="16" t="s">
        <v>157</v>
      </c>
      <c r="E345" s="92">
        <v>800</v>
      </c>
      <c r="F345" s="363">
        <f>F346</f>
        <v>0</v>
      </c>
      <c r="G345" s="318">
        <f t="shared" ref="G345:H345" si="181">G346</f>
        <v>0</v>
      </c>
      <c r="H345" s="318">
        <f t="shared" si="181"/>
        <v>0</v>
      </c>
    </row>
    <row r="346" spans="1:8" ht="15.95" hidden="1" customHeight="1">
      <c r="A346" s="43" t="s">
        <v>23</v>
      </c>
      <c r="B346" s="79">
        <v>8</v>
      </c>
      <c r="C346" s="80">
        <v>1</v>
      </c>
      <c r="D346" s="16" t="s">
        <v>157</v>
      </c>
      <c r="E346" s="92">
        <v>850</v>
      </c>
      <c r="F346" s="363"/>
      <c r="G346" s="318"/>
      <c r="H346" s="318"/>
    </row>
    <row r="347" spans="1:8" ht="32.1" hidden="1" customHeight="1">
      <c r="A347" s="43" t="s">
        <v>148</v>
      </c>
      <c r="B347" s="79">
        <v>8</v>
      </c>
      <c r="C347" s="80">
        <v>1</v>
      </c>
      <c r="D347" s="16" t="s">
        <v>157</v>
      </c>
      <c r="E347" s="92">
        <v>600</v>
      </c>
      <c r="F347" s="363">
        <f>F348+F349</f>
        <v>0</v>
      </c>
      <c r="G347" s="318">
        <f t="shared" ref="G347:H347" si="182">G348+G349</f>
        <v>0</v>
      </c>
      <c r="H347" s="318">
        <f t="shared" si="182"/>
        <v>0</v>
      </c>
    </row>
    <row r="348" spans="1:8" ht="15.95" hidden="1" customHeight="1">
      <c r="A348" s="13" t="s">
        <v>149</v>
      </c>
      <c r="B348" s="79">
        <v>8</v>
      </c>
      <c r="C348" s="80">
        <v>1</v>
      </c>
      <c r="D348" s="16" t="s">
        <v>157</v>
      </c>
      <c r="E348" s="92">
        <v>610</v>
      </c>
      <c r="F348" s="363"/>
      <c r="G348" s="318"/>
      <c r="H348" s="318"/>
    </row>
    <row r="349" spans="1:8" ht="15.95" hidden="1" customHeight="1">
      <c r="A349" s="13" t="s">
        <v>150</v>
      </c>
      <c r="B349" s="79">
        <v>8</v>
      </c>
      <c r="C349" s="80">
        <v>1</v>
      </c>
      <c r="D349" s="16" t="s">
        <v>157</v>
      </c>
      <c r="E349" s="92">
        <v>620</v>
      </c>
      <c r="F349" s="363"/>
      <c r="G349" s="318"/>
      <c r="H349" s="318"/>
    </row>
    <row r="350" spans="1:8" ht="15.95" hidden="1" customHeight="1">
      <c r="A350" s="43" t="s">
        <v>208</v>
      </c>
      <c r="B350" s="79">
        <v>8</v>
      </c>
      <c r="C350" s="80">
        <v>1</v>
      </c>
      <c r="D350" s="16" t="s">
        <v>28</v>
      </c>
      <c r="E350" s="92"/>
      <c r="F350" s="363">
        <f>F351</f>
        <v>0</v>
      </c>
      <c r="G350" s="318">
        <f t="shared" ref="G350:H351" si="183">G351</f>
        <v>0</v>
      </c>
      <c r="H350" s="318">
        <f t="shared" si="183"/>
        <v>0</v>
      </c>
    </row>
    <row r="351" spans="1:8" ht="15.95" hidden="1" customHeight="1">
      <c r="A351" s="13" t="s">
        <v>29</v>
      </c>
      <c r="B351" s="79">
        <v>8</v>
      </c>
      <c r="C351" s="80">
        <v>1</v>
      </c>
      <c r="D351" s="16" t="s">
        <v>28</v>
      </c>
      <c r="E351" s="92">
        <v>500</v>
      </c>
      <c r="F351" s="363">
        <f>F352</f>
        <v>0</v>
      </c>
      <c r="G351" s="318">
        <f t="shared" si="183"/>
        <v>0</v>
      </c>
      <c r="H351" s="318">
        <f t="shared" si="183"/>
        <v>0</v>
      </c>
    </row>
    <row r="352" spans="1:8" ht="15.95" hidden="1" customHeight="1">
      <c r="A352" s="13" t="s">
        <v>30</v>
      </c>
      <c r="B352" s="94">
        <v>8</v>
      </c>
      <c r="C352" s="95">
        <v>1</v>
      </c>
      <c r="D352" s="16" t="s">
        <v>28</v>
      </c>
      <c r="E352" s="96">
        <v>540</v>
      </c>
      <c r="F352" s="364"/>
      <c r="G352" s="317"/>
      <c r="H352" s="317"/>
    </row>
    <row r="353" spans="1:8" ht="65.25" hidden="1" customHeight="1">
      <c r="A353" s="13" t="s">
        <v>336</v>
      </c>
      <c r="B353" s="94">
        <v>8</v>
      </c>
      <c r="C353" s="95">
        <v>1</v>
      </c>
      <c r="D353" s="16" t="s">
        <v>159</v>
      </c>
      <c r="E353" s="96"/>
      <c r="F353" s="364">
        <f>F354+F356+F358+F360</f>
        <v>0</v>
      </c>
      <c r="G353" s="317">
        <f t="shared" ref="G353:H353" si="184">G354+G356+G358+G360</f>
        <v>0</v>
      </c>
      <c r="H353" s="317">
        <f t="shared" si="184"/>
        <v>0</v>
      </c>
    </row>
    <row r="354" spans="1:8" ht="63.95" hidden="1" customHeight="1">
      <c r="A354" s="43" t="s">
        <v>13</v>
      </c>
      <c r="B354" s="94">
        <v>8</v>
      </c>
      <c r="C354" s="95">
        <v>1</v>
      </c>
      <c r="D354" s="16" t="s">
        <v>159</v>
      </c>
      <c r="E354" s="96">
        <v>100</v>
      </c>
      <c r="F354" s="364">
        <f>F355</f>
        <v>0</v>
      </c>
      <c r="G354" s="317">
        <f t="shared" ref="G354:H354" si="185">G355</f>
        <v>0</v>
      </c>
      <c r="H354" s="317">
        <f t="shared" si="185"/>
        <v>0</v>
      </c>
    </row>
    <row r="355" spans="1:8" ht="15.95" hidden="1" customHeight="1">
      <c r="A355" s="103" t="s">
        <v>147</v>
      </c>
      <c r="B355" s="94">
        <v>8</v>
      </c>
      <c r="C355" s="95">
        <v>1</v>
      </c>
      <c r="D355" s="16" t="s">
        <v>159</v>
      </c>
      <c r="E355" s="96">
        <v>110</v>
      </c>
      <c r="F355" s="364"/>
      <c r="G355" s="317"/>
      <c r="H355" s="317"/>
    </row>
    <row r="356" spans="1:8" ht="32.1" hidden="1" customHeight="1">
      <c r="A356" s="98" t="s">
        <v>93</v>
      </c>
      <c r="B356" s="94">
        <v>8</v>
      </c>
      <c r="C356" s="95">
        <v>1</v>
      </c>
      <c r="D356" s="16" t="s">
        <v>159</v>
      </c>
      <c r="E356" s="96">
        <v>200</v>
      </c>
      <c r="F356" s="364">
        <f>F357</f>
        <v>0</v>
      </c>
      <c r="G356" s="317">
        <f t="shared" ref="G356:H356" si="186">G357</f>
        <v>0</v>
      </c>
      <c r="H356" s="317">
        <f t="shared" si="186"/>
        <v>0</v>
      </c>
    </row>
    <row r="357" spans="1:8" ht="32.1" hidden="1" customHeight="1">
      <c r="A357" s="98" t="s">
        <v>21</v>
      </c>
      <c r="B357" s="94">
        <v>8</v>
      </c>
      <c r="C357" s="95">
        <v>1</v>
      </c>
      <c r="D357" s="16" t="s">
        <v>159</v>
      </c>
      <c r="E357" s="96">
        <v>240</v>
      </c>
      <c r="F357" s="364"/>
      <c r="G357" s="317"/>
      <c r="H357" s="317"/>
    </row>
    <row r="358" spans="1:8" ht="15.95" hidden="1" customHeight="1">
      <c r="A358" s="43" t="s">
        <v>22</v>
      </c>
      <c r="B358" s="94">
        <v>8</v>
      </c>
      <c r="C358" s="95">
        <v>1</v>
      </c>
      <c r="D358" s="16" t="s">
        <v>159</v>
      </c>
      <c r="E358" s="96">
        <v>800</v>
      </c>
      <c r="F358" s="364">
        <f>F359</f>
        <v>0</v>
      </c>
      <c r="G358" s="317">
        <f t="shared" ref="G358:H358" si="187">G359</f>
        <v>0</v>
      </c>
      <c r="H358" s="317">
        <f t="shared" si="187"/>
        <v>0</v>
      </c>
    </row>
    <row r="359" spans="1:8" ht="15.95" hidden="1" customHeight="1">
      <c r="A359" s="43" t="s">
        <v>23</v>
      </c>
      <c r="B359" s="94">
        <v>8</v>
      </c>
      <c r="C359" s="95">
        <v>1</v>
      </c>
      <c r="D359" s="16" t="s">
        <v>159</v>
      </c>
      <c r="E359" s="96">
        <v>850</v>
      </c>
      <c r="F359" s="364"/>
      <c r="G359" s="317"/>
      <c r="H359" s="317"/>
    </row>
    <row r="360" spans="1:8" ht="32.1" hidden="1" customHeight="1">
      <c r="A360" s="43" t="s">
        <v>148</v>
      </c>
      <c r="B360" s="79">
        <v>8</v>
      </c>
      <c r="C360" s="80">
        <v>1</v>
      </c>
      <c r="D360" s="16" t="s">
        <v>159</v>
      </c>
      <c r="E360" s="92">
        <v>600</v>
      </c>
      <c r="F360" s="363">
        <f>F361+F362</f>
        <v>0</v>
      </c>
      <c r="G360" s="318">
        <f t="shared" ref="G360:H360" si="188">G361+G362</f>
        <v>0</v>
      </c>
      <c r="H360" s="318">
        <f t="shared" si="188"/>
        <v>0</v>
      </c>
    </row>
    <row r="361" spans="1:8" ht="15.95" hidden="1" customHeight="1">
      <c r="A361" s="13" t="s">
        <v>149</v>
      </c>
      <c r="B361" s="79">
        <v>8</v>
      </c>
      <c r="C361" s="80">
        <v>1</v>
      </c>
      <c r="D361" s="16" t="s">
        <v>159</v>
      </c>
      <c r="E361" s="92">
        <v>610</v>
      </c>
      <c r="F361" s="363"/>
      <c r="G361" s="318"/>
      <c r="H361" s="318"/>
    </row>
    <row r="362" spans="1:8" ht="15.95" hidden="1" customHeight="1">
      <c r="A362" s="13" t="s">
        <v>150</v>
      </c>
      <c r="B362" s="79">
        <v>8</v>
      </c>
      <c r="C362" s="80">
        <v>1</v>
      </c>
      <c r="D362" s="16" t="s">
        <v>159</v>
      </c>
      <c r="E362" s="92">
        <v>620</v>
      </c>
      <c r="F362" s="363"/>
      <c r="G362" s="318"/>
      <c r="H362" s="318"/>
    </row>
    <row r="363" spans="1:8" ht="65.25" hidden="1" customHeight="1">
      <c r="A363" s="13" t="s">
        <v>331</v>
      </c>
      <c r="B363" s="79">
        <v>8</v>
      </c>
      <c r="C363" s="80">
        <v>1</v>
      </c>
      <c r="D363" s="16" t="s">
        <v>317</v>
      </c>
      <c r="E363" s="92"/>
      <c r="F363" s="363">
        <f>F364</f>
        <v>0</v>
      </c>
      <c r="G363" s="318">
        <f t="shared" ref="G363:H364" si="189">G364</f>
        <v>0</v>
      </c>
      <c r="H363" s="318">
        <f t="shared" si="189"/>
        <v>0</v>
      </c>
    </row>
    <row r="364" spans="1:8" ht="62.25" hidden="1" customHeight="1">
      <c r="A364" s="43" t="s">
        <v>13</v>
      </c>
      <c r="B364" s="79">
        <v>8</v>
      </c>
      <c r="C364" s="80">
        <v>1</v>
      </c>
      <c r="D364" s="16" t="s">
        <v>317</v>
      </c>
      <c r="E364" s="92">
        <v>100</v>
      </c>
      <c r="F364" s="363">
        <f>F365</f>
        <v>0</v>
      </c>
      <c r="G364" s="318">
        <f t="shared" si="189"/>
        <v>0</v>
      </c>
      <c r="H364" s="318">
        <f t="shared" si="189"/>
        <v>0</v>
      </c>
    </row>
    <row r="365" spans="1:8" ht="15.95" hidden="1" customHeight="1">
      <c r="A365" s="103" t="s">
        <v>147</v>
      </c>
      <c r="B365" s="79">
        <v>8</v>
      </c>
      <c r="C365" s="80">
        <v>1</v>
      </c>
      <c r="D365" s="16" t="s">
        <v>317</v>
      </c>
      <c r="E365" s="92">
        <v>110</v>
      </c>
      <c r="F365" s="363"/>
      <c r="G365" s="318"/>
      <c r="H365" s="318"/>
    </row>
    <row r="366" spans="1:8" ht="15.95" customHeight="1">
      <c r="A366" s="19" t="s">
        <v>160</v>
      </c>
      <c r="B366" s="77">
        <v>10</v>
      </c>
      <c r="C366" s="95"/>
      <c r="D366" s="16"/>
      <c r="E366" s="96"/>
      <c r="F366" s="352">
        <f>F367</f>
        <v>176.9</v>
      </c>
      <c r="G366" s="313">
        <f t="shared" ref="G366:H370" si="190">G367</f>
        <v>224.2</v>
      </c>
      <c r="H366" s="313">
        <f t="shared" si="190"/>
        <v>224.2</v>
      </c>
    </row>
    <row r="367" spans="1:8" ht="15.95" customHeight="1">
      <c r="A367" s="76" t="s">
        <v>161</v>
      </c>
      <c r="B367" s="77">
        <v>10</v>
      </c>
      <c r="C367" s="78">
        <v>1</v>
      </c>
      <c r="D367" s="83" t="s">
        <v>7</v>
      </c>
      <c r="E367" s="84" t="s">
        <v>7</v>
      </c>
      <c r="F367" s="361">
        <f>F368</f>
        <v>176.9</v>
      </c>
      <c r="G367" s="328">
        <f t="shared" si="190"/>
        <v>224.2</v>
      </c>
      <c r="H367" s="328">
        <f t="shared" si="190"/>
        <v>224.2</v>
      </c>
    </row>
    <row r="368" spans="1:8" ht="15.95" customHeight="1">
      <c r="A368" s="104" t="s">
        <v>162</v>
      </c>
      <c r="B368" s="99">
        <v>10</v>
      </c>
      <c r="C368" s="100">
        <v>1</v>
      </c>
      <c r="D368" s="45" t="s">
        <v>10</v>
      </c>
      <c r="E368" s="101" t="s">
        <v>7</v>
      </c>
      <c r="F368" s="365">
        <f>F369</f>
        <v>176.9</v>
      </c>
      <c r="G368" s="343">
        <f t="shared" si="190"/>
        <v>224.2</v>
      </c>
      <c r="H368" s="343">
        <f t="shared" si="190"/>
        <v>224.2</v>
      </c>
    </row>
    <row r="369" spans="1:8" ht="32.1" customHeight="1">
      <c r="A369" s="105" t="s">
        <v>163</v>
      </c>
      <c r="B369" s="79">
        <v>10</v>
      </c>
      <c r="C369" s="80">
        <v>1</v>
      </c>
      <c r="D369" s="16" t="s">
        <v>312</v>
      </c>
      <c r="E369" s="92" t="s">
        <v>7</v>
      </c>
      <c r="F369" s="363">
        <f>F370</f>
        <v>176.9</v>
      </c>
      <c r="G369" s="318">
        <f t="shared" si="190"/>
        <v>224.2</v>
      </c>
      <c r="H369" s="318">
        <f t="shared" si="190"/>
        <v>224.2</v>
      </c>
    </row>
    <row r="370" spans="1:8" ht="15.95" customHeight="1">
      <c r="A370" s="81" t="s">
        <v>164</v>
      </c>
      <c r="B370" s="94">
        <v>10</v>
      </c>
      <c r="C370" s="95">
        <v>1</v>
      </c>
      <c r="D370" s="16" t="s">
        <v>312</v>
      </c>
      <c r="E370" s="96">
        <v>300</v>
      </c>
      <c r="F370" s="364">
        <f>F371</f>
        <v>176.9</v>
      </c>
      <c r="G370" s="317">
        <f t="shared" si="190"/>
        <v>224.2</v>
      </c>
      <c r="H370" s="317">
        <f t="shared" si="190"/>
        <v>224.2</v>
      </c>
    </row>
    <row r="371" spans="1:8" ht="31.5" customHeight="1">
      <c r="A371" s="274" t="s">
        <v>358</v>
      </c>
      <c r="B371" s="94">
        <v>10</v>
      </c>
      <c r="C371" s="95">
        <v>1</v>
      </c>
      <c r="D371" s="44" t="s">
        <v>312</v>
      </c>
      <c r="E371" s="96">
        <v>320</v>
      </c>
      <c r="F371" s="364">
        <v>176.9</v>
      </c>
      <c r="G371" s="317">
        <v>224.2</v>
      </c>
      <c r="H371" s="317">
        <v>224.2</v>
      </c>
    </row>
    <row r="372" spans="1:8" ht="15.95" hidden="1" customHeight="1">
      <c r="A372" s="82" t="s">
        <v>165</v>
      </c>
      <c r="B372" s="106">
        <v>11</v>
      </c>
      <c r="C372" s="107" t="s">
        <v>7</v>
      </c>
      <c r="D372" s="108" t="s">
        <v>7</v>
      </c>
      <c r="E372" s="109" t="s">
        <v>7</v>
      </c>
      <c r="F372" s="366">
        <f>F373+F393</f>
        <v>0</v>
      </c>
      <c r="G372" s="344">
        <f t="shared" ref="G372:H372" si="191">G373+G393</f>
        <v>0</v>
      </c>
      <c r="H372" s="344">
        <f t="shared" si="191"/>
        <v>0</v>
      </c>
    </row>
    <row r="373" spans="1:8" ht="15.95" hidden="1" customHeight="1">
      <c r="A373" s="86" t="s">
        <v>166</v>
      </c>
      <c r="B373" s="87">
        <v>11</v>
      </c>
      <c r="C373" s="88">
        <v>2</v>
      </c>
      <c r="D373" s="89" t="s">
        <v>7</v>
      </c>
      <c r="E373" s="90" t="s">
        <v>7</v>
      </c>
      <c r="F373" s="362">
        <f>F374+F385</f>
        <v>0</v>
      </c>
      <c r="G373" s="342">
        <f t="shared" ref="G373:H373" si="192">G374+G385</f>
        <v>0</v>
      </c>
      <c r="H373" s="342">
        <f t="shared" si="192"/>
        <v>0</v>
      </c>
    </row>
    <row r="374" spans="1:8" ht="32.1" hidden="1" customHeight="1">
      <c r="A374" s="270" t="s">
        <v>335</v>
      </c>
      <c r="B374" s="79">
        <v>11</v>
      </c>
      <c r="C374" s="80">
        <v>2</v>
      </c>
      <c r="D374" s="16" t="s">
        <v>168</v>
      </c>
      <c r="E374" s="92" t="s">
        <v>7</v>
      </c>
      <c r="F374" s="363">
        <f>F375+F382</f>
        <v>0</v>
      </c>
      <c r="G374" s="318">
        <f t="shared" ref="G374:H374" si="193">G375+G382</f>
        <v>0</v>
      </c>
      <c r="H374" s="318">
        <f t="shared" si="193"/>
        <v>0</v>
      </c>
    </row>
    <row r="375" spans="1:8" ht="32.1" hidden="1" customHeight="1">
      <c r="A375" s="270" t="s">
        <v>356</v>
      </c>
      <c r="B375" s="79">
        <v>11</v>
      </c>
      <c r="C375" s="80">
        <v>2</v>
      </c>
      <c r="D375" s="16" t="s">
        <v>170</v>
      </c>
      <c r="E375" s="92"/>
      <c r="F375" s="367">
        <f>F376+F378+F380</f>
        <v>0</v>
      </c>
      <c r="G375" s="322">
        <f t="shared" ref="G375:H375" si="194">G376+G378+G380</f>
        <v>0</v>
      </c>
      <c r="H375" s="322">
        <f t="shared" si="194"/>
        <v>0</v>
      </c>
    </row>
    <row r="376" spans="1:8" ht="63.95" hidden="1" customHeight="1">
      <c r="A376" s="13" t="s">
        <v>13</v>
      </c>
      <c r="B376" s="79">
        <v>11</v>
      </c>
      <c r="C376" s="80">
        <v>2</v>
      </c>
      <c r="D376" s="16" t="s">
        <v>170</v>
      </c>
      <c r="E376" s="96">
        <v>100</v>
      </c>
      <c r="F376" s="367">
        <f>F377</f>
        <v>0</v>
      </c>
      <c r="G376" s="322">
        <f t="shared" ref="G376:H376" si="195">G377</f>
        <v>0</v>
      </c>
      <c r="H376" s="322">
        <f t="shared" si="195"/>
        <v>0</v>
      </c>
    </row>
    <row r="377" spans="1:8" ht="18" hidden="1" customHeight="1">
      <c r="A377" s="103" t="s">
        <v>147</v>
      </c>
      <c r="B377" s="79">
        <v>11</v>
      </c>
      <c r="C377" s="80">
        <v>2</v>
      </c>
      <c r="D377" s="16" t="s">
        <v>170</v>
      </c>
      <c r="E377" s="96">
        <v>110</v>
      </c>
      <c r="F377" s="367"/>
      <c r="G377" s="322"/>
      <c r="H377" s="322"/>
    </row>
    <row r="378" spans="1:8" ht="32.1" hidden="1" customHeight="1">
      <c r="A378" s="13" t="s">
        <v>315</v>
      </c>
      <c r="B378" s="95">
        <v>11</v>
      </c>
      <c r="C378" s="95">
        <v>2</v>
      </c>
      <c r="D378" s="44" t="s">
        <v>170</v>
      </c>
      <c r="E378" s="96">
        <v>200</v>
      </c>
      <c r="F378" s="364">
        <f>F379</f>
        <v>0</v>
      </c>
      <c r="G378" s="317">
        <f t="shared" ref="G378:H378" si="196">G379</f>
        <v>0</v>
      </c>
      <c r="H378" s="317">
        <f t="shared" si="196"/>
        <v>0</v>
      </c>
    </row>
    <row r="379" spans="1:8" ht="32.1" hidden="1" customHeight="1">
      <c r="A379" s="43" t="s">
        <v>21</v>
      </c>
      <c r="B379" s="95">
        <v>11</v>
      </c>
      <c r="C379" s="95">
        <v>2</v>
      </c>
      <c r="D379" s="44" t="s">
        <v>170</v>
      </c>
      <c r="E379" s="96">
        <v>240</v>
      </c>
      <c r="F379" s="364"/>
      <c r="G379" s="317"/>
      <c r="H379" s="317"/>
    </row>
    <row r="380" spans="1:8" ht="15.95" hidden="1" customHeight="1">
      <c r="A380" s="43" t="s">
        <v>22</v>
      </c>
      <c r="B380" s="95">
        <v>11</v>
      </c>
      <c r="C380" s="95">
        <v>2</v>
      </c>
      <c r="D380" s="44" t="s">
        <v>170</v>
      </c>
      <c r="E380" s="96">
        <v>800</v>
      </c>
      <c r="F380" s="364">
        <f>F381</f>
        <v>0</v>
      </c>
      <c r="G380" s="317">
        <f t="shared" ref="G380:H380" si="197">G381</f>
        <v>0</v>
      </c>
      <c r="H380" s="317">
        <f t="shared" si="197"/>
        <v>0</v>
      </c>
    </row>
    <row r="381" spans="1:8" ht="15.95" hidden="1" customHeight="1">
      <c r="A381" s="43" t="s">
        <v>23</v>
      </c>
      <c r="B381" s="95">
        <v>11</v>
      </c>
      <c r="C381" s="95">
        <v>2</v>
      </c>
      <c r="D381" s="44" t="s">
        <v>170</v>
      </c>
      <c r="E381" s="96">
        <v>850</v>
      </c>
      <c r="F381" s="364"/>
      <c r="G381" s="317"/>
      <c r="H381" s="317"/>
    </row>
    <row r="382" spans="1:8" ht="32.1" hidden="1" customHeight="1">
      <c r="A382" s="273" t="s">
        <v>383</v>
      </c>
      <c r="B382" s="95">
        <v>11</v>
      </c>
      <c r="C382" s="95">
        <v>2</v>
      </c>
      <c r="D382" s="44" t="s">
        <v>171</v>
      </c>
      <c r="E382" s="96"/>
      <c r="F382" s="364">
        <f>F383</f>
        <v>0</v>
      </c>
      <c r="G382" s="317">
        <f t="shared" ref="G382:H383" si="198">G383</f>
        <v>0</v>
      </c>
      <c r="H382" s="317">
        <f t="shared" si="198"/>
        <v>0</v>
      </c>
    </row>
    <row r="383" spans="1:8" ht="32.1" hidden="1" customHeight="1">
      <c r="A383" s="98" t="s">
        <v>172</v>
      </c>
      <c r="B383" s="95">
        <v>11</v>
      </c>
      <c r="C383" s="95">
        <v>2</v>
      </c>
      <c r="D383" s="44" t="s">
        <v>171</v>
      </c>
      <c r="E383" s="96">
        <v>600</v>
      </c>
      <c r="F383" s="364">
        <f>F384</f>
        <v>0</v>
      </c>
      <c r="G383" s="317">
        <f t="shared" si="198"/>
        <v>0</v>
      </c>
      <c r="H383" s="317">
        <f t="shared" si="198"/>
        <v>0</v>
      </c>
    </row>
    <row r="384" spans="1:8" ht="21.75" hidden="1" customHeight="1">
      <c r="A384" s="98" t="s">
        <v>150</v>
      </c>
      <c r="B384" s="95">
        <v>11</v>
      </c>
      <c r="C384" s="95">
        <v>2</v>
      </c>
      <c r="D384" s="44" t="s">
        <v>171</v>
      </c>
      <c r="E384" s="96">
        <v>620</v>
      </c>
      <c r="F384" s="364"/>
      <c r="G384" s="317"/>
      <c r="H384" s="317"/>
    </row>
    <row r="385" spans="1:8" ht="15.95" hidden="1" customHeight="1">
      <c r="A385" s="13" t="s">
        <v>9</v>
      </c>
      <c r="B385" s="79">
        <v>11</v>
      </c>
      <c r="C385" s="80">
        <v>2</v>
      </c>
      <c r="D385" s="16" t="s">
        <v>10</v>
      </c>
      <c r="E385" s="92" t="s">
        <v>7</v>
      </c>
      <c r="F385" s="363">
        <f>F386</f>
        <v>0</v>
      </c>
      <c r="G385" s="318">
        <f t="shared" ref="G385:H385" si="199">G386</f>
        <v>0</v>
      </c>
      <c r="H385" s="318">
        <f t="shared" si="199"/>
        <v>0</v>
      </c>
    </row>
    <row r="386" spans="1:8" ht="15.95" hidden="1" customHeight="1">
      <c r="A386" s="13" t="s">
        <v>173</v>
      </c>
      <c r="B386" s="79">
        <v>11</v>
      </c>
      <c r="C386" s="80">
        <v>2</v>
      </c>
      <c r="D386" s="16" t="s">
        <v>174</v>
      </c>
      <c r="E386" s="92"/>
      <c r="F386" s="367">
        <f>F387+F389+F391</f>
        <v>0</v>
      </c>
      <c r="G386" s="322">
        <f t="shared" ref="G386:H386" si="200">G387+G389+G391</f>
        <v>0</v>
      </c>
      <c r="H386" s="322">
        <f t="shared" si="200"/>
        <v>0</v>
      </c>
    </row>
    <row r="387" spans="1:8" ht="63.95" hidden="1" customHeight="1">
      <c r="A387" s="13" t="s">
        <v>13</v>
      </c>
      <c r="B387" s="79">
        <v>11</v>
      </c>
      <c r="C387" s="80">
        <v>2</v>
      </c>
      <c r="D387" s="16" t="s">
        <v>174</v>
      </c>
      <c r="E387" s="96">
        <v>100</v>
      </c>
      <c r="F387" s="367">
        <f>F388</f>
        <v>0</v>
      </c>
      <c r="G387" s="322">
        <f t="shared" ref="G387:H387" si="201">G388</f>
        <v>0</v>
      </c>
      <c r="H387" s="322">
        <f t="shared" si="201"/>
        <v>0</v>
      </c>
    </row>
    <row r="388" spans="1:8" ht="15.95" hidden="1" customHeight="1">
      <c r="A388" s="103" t="s">
        <v>147</v>
      </c>
      <c r="B388" s="79">
        <v>11</v>
      </c>
      <c r="C388" s="80">
        <v>2</v>
      </c>
      <c r="D388" s="16" t="s">
        <v>174</v>
      </c>
      <c r="E388" s="96">
        <v>110</v>
      </c>
      <c r="F388" s="367"/>
      <c r="G388" s="322"/>
      <c r="H388" s="322"/>
    </row>
    <row r="389" spans="1:8" ht="32.1" hidden="1" customHeight="1">
      <c r="A389" s="13" t="s">
        <v>315</v>
      </c>
      <c r="B389" s="95">
        <v>11</v>
      </c>
      <c r="C389" s="95">
        <v>2</v>
      </c>
      <c r="D389" s="16" t="s">
        <v>174</v>
      </c>
      <c r="E389" s="96">
        <v>200</v>
      </c>
      <c r="F389" s="364">
        <f>F390</f>
        <v>0</v>
      </c>
      <c r="G389" s="317">
        <f t="shared" ref="G389:H389" si="202">G390</f>
        <v>0</v>
      </c>
      <c r="H389" s="317">
        <f t="shared" si="202"/>
        <v>0</v>
      </c>
    </row>
    <row r="390" spans="1:8" ht="32.1" hidden="1" customHeight="1">
      <c r="A390" s="43" t="s">
        <v>21</v>
      </c>
      <c r="B390" s="95">
        <v>11</v>
      </c>
      <c r="C390" s="95">
        <v>2</v>
      </c>
      <c r="D390" s="16" t="s">
        <v>174</v>
      </c>
      <c r="E390" s="96">
        <v>240</v>
      </c>
      <c r="F390" s="364"/>
      <c r="G390" s="317"/>
      <c r="H390" s="317"/>
    </row>
    <row r="391" spans="1:8" ht="15.95" hidden="1" customHeight="1">
      <c r="A391" s="43" t="s">
        <v>22</v>
      </c>
      <c r="B391" s="95">
        <v>11</v>
      </c>
      <c r="C391" s="95">
        <v>2</v>
      </c>
      <c r="D391" s="16" t="s">
        <v>174</v>
      </c>
      <c r="E391" s="96">
        <v>800</v>
      </c>
      <c r="F391" s="364">
        <f>F392</f>
        <v>0</v>
      </c>
      <c r="G391" s="317">
        <f t="shared" ref="G391:H391" si="203">G392</f>
        <v>0</v>
      </c>
      <c r="H391" s="317">
        <f t="shared" si="203"/>
        <v>0</v>
      </c>
    </row>
    <row r="392" spans="1:8" ht="15.95" hidden="1" customHeight="1">
      <c r="A392" s="43" t="s">
        <v>23</v>
      </c>
      <c r="B392" s="95">
        <v>11</v>
      </c>
      <c r="C392" s="95">
        <v>2</v>
      </c>
      <c r="D392" s="16" t="s">
        <v>174</v>
      </c>
      <c r="E392" s="96">
        <v>850</v>
      </c>
      <c r="F392" s="364"/>
      <c r="G392" s="317"/>
      <c r="H392" s="317"/>
    </row>
    <row r="393" spans="1:8" ht="15.75" hidden="1" customHeight="1">
      <c r="A393" s="113" t="s">
        <v>175</v>
      </c>
      <c r="B393" s="78">
        <v>11</v>
      </c>
      <c r="C393" s="78">
        <v>5</v>
      </c>
      <c r="D393" s="114" t="s">
        <v>7</v>
      </c>
      <c r="E393" s="84" t="s">
        <v>7</v>
      </c>
      <c r="F393" s="361">
        <f>F394+F402</f>
        <v>0</v>
      </c>
      <c r="G393" s="328">
        <f t="shared" ref="G393:H393" si="204">G394+G402</f>
        <v>0</v>
      </c>
      <c r="H393" s="328">
        <f t="shared" si="204"/>
        <v>0</v>
      </c>
    </row>
    <row r="394" spans="1:8" ht="31.5" hidden="1" customHeight="1">
      <c r="A394" s="273" t="s">
        <v>357</v>
      </c>
      <c r="B394" s="27">
        <v>11</v>
      </c>
      <c r="C394" s="27">
        <v>5</v>
      </c>
      <c r="D394" s="44" t="s">
        <v>168</v>
      </c>
      <c r="E394" s="84"/>
      <c r="F394" s="361">
        <f>F395</f>
        <v>0</v>
      </c>
      <c r="G394" s="328">
        <f t="shared" ref="G394:H394" si="205">G395</f>
        <v>0</v>
      </c>
      <c r="H394" s="328">
        <f t="shared" si="205"/>
        <v>0</v>
      </c>
    </row>
    <row r="395" spans="1:8" ht="31.5" hidden="1" customHeight="1">
      <c r="A395" s="273" t="s">
        <v>356</v>
      </c>
      <c r="B395" s="95">
        <v>11</v>
      </c>
      <c r="C395" s="95">
        <v>5</v>
      </c>
      <c r="D395" s="44" t="s">
        <v>170</v>
      </c>
      <c r="E395" s="96" t="s">
        <v>7</v>
      </c>
      <c r="F395" s="364">
        <f>F396+F398+F400</f>
        <v>0</v>
      </c>
      <c r="G395" s="317">
        <f t="shared" ref="G395:H395" si="206">G396+G398+G400</f>
        <v>0</v>
      </c>
      <c r="H395" s="317">
        <f t="shared" si="206"/>
        <v>0</v>
      </c>
    </row>
    <row r="396" spans="1:8" ht="67.5" hidden="1" customHeight="1">
      <c r="A396" s="43" t="s">
        <v>13</v>
      </c>
      <c r="B396" s="95">
        <v>11</v>
      </c>
      <c r="C396" s="95">
        <v>5</v>
      </c>
      <c r="D396" s="44" t="s">
        <v>170</v>
      </c>
      <c r="E396" s="29">
        <v>100</v>
      </c>
      <c r="F396" s="353">
        <f>F397</f>
        <v>0</v>
      </c>
      <c r="G396" s="315">
        <f t="shared" ref="G396:H396" si="207">G397</f>
        <v>0</v>
      </c>
      <c r="H396" s="315">
        <f t="shared" si="207"/>
        <v>0</v>
      </c>
    </row>
    <row r="397" spans="1:8" ht="15.95" hidden="1" customHeight="1">
      <c r="A397" s="103" t="s">
        <v>147</v>
      </c>
      <c r="B397" s="79">
        <v>11</v>
      </c>
      <c r="C397" s="80">
        <v>5</v>
      </c>
      <c r="D397" s="16" t="s">
        <v>170</v>
      </c>
      <c r="E397" s="17">
        <v>110</v>
      </c>
      <c r="F397" s="351"/>
      <c r="G397" s="299"/>
      <c r="H397" s="299"/>
    </row>
    <row r="398" spans="1:8" ht="36" hidden="1" customHeight="1">
      <c r="A398" s="13" t="s">
        <v>315</v>
      </c>
      <c r="B398" s="79">
        <v>11</v>
      </c>
      <c r="C398" s="80">
        <v>5</v>
      </c>
      <c r="D398" s="16" t="s">
        <v>170</v>
      </c>
      <c r="E398" s="17">
        <v>200</v>
      </c>
      <c r="F398" s="351">
        <f>F399</f>
        <v>0</v>
      </c>
      <c r="G398" s="299">
        <f t="shared" ref="G398:H398" si="208">G399</f>
        <v>0</v>
      </c>
      <c r="H398" s="299">
        <f t="shared" si="208"/>
        <v>0</v>
      </c>
    </row>
    <row r="399" spans="1:8" ht="36" hidden="1" customHeight="1">
      <c r="A399" s="25" t="s">
        <v>21</v>
      </c>
      <c r="B399" s="79">
        <v>11</v>
      </c>
      <c r="C399" s="80">
        <v>5</v>
      </c>
      <c r="D399" s="16" t="s">
        <v>170</v>
      </c>
      <c r="E399" s="29">
        <v>240</v>
      </c>
      <c r="F399" s="353"/>
      <c r="G399" s="315"/>
      <c r="H399" s="315"/>
    </row>
    <row r="400" spans="1:8" ht="15.95" hidden="1" customHeight="1">
      <c r="A400" s="31" t="s">
        <v>22</v>
      </c>
      <c r="B400" s="79">
        <v>11</v>
      </c>
      <c r="C400" s="80">
        <v>5</v>
      </c>
      <c r="D400" s="16" t="s">
        <v>170</v>
      </c>
      <c r="E400" s="35">
        <v>800</v>
      </c>
      <c r="F400" s="354">
        <f>F401</f>
        <v>0</v>
      </c>
      <c r="G400" s="316">
        <f t="shared" ref="G400:H400" si="209">G401</f>
        <v>0</v>
      </c>
      <c r="H400" s="316">
        <f t="shared" si="209"/>
        <v>0</v>
      </c>
    </row>
    <row r="401" spans="1:8" ht="15.95" hidden="1" customHeight="1">
      <c r="A401" s="43" t="s">
        <v>23</v>
      </c>
      <c r="B401" s="95">
        <v>11</v>
      </c>
      <c r="C401" s="95">
        <v>5</v>
      </c>
      <c r="D401" s="16" t="s">
        <v>170</v>
      </c>
      <c r="E401" s="29">
        <v>850</v>
      </c>
      <c r="F401" s="353"/>
      <c r="G401" s="315"/>
      <c r="H401" s="315"/>
    </row>
    <row r="402" spans="1:8" ht="15.95" hidden="1" customHeight="1">
      <c r="A402" s="43" t="s">
        <v>9</v>
      </c>
      <c r="B402" s="27">
        <v>11</v>
      </c>
      <c r="C402" s="27">
        <v>5</v>
      </c>
      <c r="D402" s="44" t="s">
        <v>10</v>
      </c>
      <c r="E402" s="84"/>
      <c r="F402" s="361">
        <f>F403</f>
        <v>0</v>
      </c>
      <c r="G402" s="328">
        <f t="shared" ref="G402:H402" si="210">G403</f>
        <v>0</v>
      </c>
      <c r="H402" s="328">
        <f t="shared" si="210"/>
        <v>0</v>
      </c>
    </row>
    <row r="403" spans="1:8" ht="18" hidden="1" customHeight="1">
      <c r="A403" s="13" t="s">
        <v>173</v>
      </c>
      <c r="B403" s="95">
        <v>11</v>
      </c>
      <c r="C403" s="95">
        <v>5</v>
      </c>
      <c r="D403" s="44" t="s">
        <v>174</v>
      </c>
      <c r="E403" s="96" t="s">
        <v>7</v>
      </c>
      <c r="F403" s="364">
        <f>F404+F406+F408</f>
        <v>0</v>
      </c>
      <c r="G403" s="317">
        <f t="shared" ref="G403:H403" si="211">G404+G406+G408</f>
        <v>0</v>
      </c>
      <c r="H403" s="317">
        <f t="shared" si="211"/>
        <v>0</v>
      </c>
    </row>
    <row r="404" spans="1:8" ht="63.95" hidden="1" customHeight="1">
      <c r="A404" s="43" t="s">
        <v>13</v>
      </c>
      <c r="B404" s="95">
        <v>11</v>
      </c>
      <c r="C404" s="95">
        <v>5</v>
      </c>
      <c r="D404" s="44" t="s">
        <v>174</v>
      </c>
      <c r="E404" s="29">
        <v>100</v>
      </c>
      <c r="F404" s="353">
        <f>F405</f>
        <v>0</v>
      </c>
      <c r="G404" s="315">
        <f t="shared" ref="G404:H404" si="212">G405</f>
        <v>0</v>
      </c>
      <c r="H404" s="315">
        <f t="shared" si="212"/>
        <v>0</v>
      </c>
    </row>
    <row r="405" spans="1:8" ht="15.95" hidden="1" customHeight="1">
      <c r="A405" s="103" t="s">
        <v>147</v>
      </c>
      <c r="B405" s="79">
        <v>11</v>
      </c>
      <c r="C405" s="80">
        <v>5</v>
      </c>
      <c r="D405" s="44" t="s">
        <v>174</v>
      </c>
      <c r="E405" s="17">
        <v>110</v>
      </c>
      <c r="F405" s="351"/>
      <c r="G405" s="299"/>
      <c r="H405" s="299"/>
    </row>
    <row r="406" spans="1:8" ht="32.1" hidden="1" customHeight="1">
      <c r="A406" s="13" t="s">
        <v>315</v>
      </c>
      <c r="B406" s="79">
        <v>11</v>
      </c>
      <c r="C406" s="80">
        <v>5</v>
      </c>
      <c r="D406" s="44" t="s">
        <v>174</v>
      </c>
      <c r="E406" s="17">
        <v>200</v>
      </c>
      <c r="F406" s="351">
        <f>F407</f>
        <v>0</v>
      </c>
      <c r="G406" s="299">
        <f t="shared" ref="G406:H406" si="213">G407</f>
        <v>0</v>
      </c>
      <c r="H406" s="299">
        <f t="shared" si="213"/>
        <v>0</v>
      </c>
    </row>
    <row r="407" spans="1:8" ht="32.1" hidden="1" customHeight="1">
      <c r="A407" s="25" t="s">
        <v>21</v>
      </c>
      <c r="B407" s="79">
        <v>11</v>
      </c>
      <c r="C407" s="80">
        <v>5</v>
      </c>
      <c r="D407" s="44" t="s">
        <v>174</v>
      </c>
      <c r="E407" s="29">
        <v>240</v>
      </c>
      <c r="F407" s="353"/>
      <c r="G407" s="315"/>
      <c r="H407" s="315"/>
    </row>
    <row r="408" spans="1:8" ht="15.95" hidden="1" customHeight="1">
      <c r="A408" s="31" t="s">
        <v>22</v>
      </c>
      <c r="B408" s="79">
        <v>11</v>
      </c>
      <c r="C408" s="80">
        <v>5</v>
      </c>
      <c r="D408" s="44" t="s">
        <v>174</v>
      </c>
      <c r="E408" s="35">
        <v>800</v>
      </c>
      <c r="F408" s="354">
        <f>F409</f>
        <v>0</v>
      </c>
      <c r="G408" s="316">
        <f t="shared" ref="G408:H408" si="214">G409</f>
        <v>0</v>
      </c>
      <c r="H408" s="316">
        <f t="shared" si="214"/>
        <v>0</v>
      </c>
    </row>
    <row r="409" spans="1:8" ht="15.95" hidden="1" customHeight="1">
      <c r="A409" s="43" t="s">
        <v>23</v>
      </c>
      <c r="B409" s="95">
        <v>11</v>
      </c>
      <c r="C409" s="95">
        <v>5</v>
      </c>
      <c r="D409" s="44" t="s">
        <v>174</v>
      </c>
      <c r="E409" s="29">
        <v>850</v>
      </c>
      <c r="F409" s="353"/>
      <c r="G409" s="315"/>
      <c r="H409" s="315"/>
    </row>
    <row r="410" spans="1:8" ht="15.95" hidden="1" customHeight="1">
      <c r="A410" s="74" t="s">
        <v>176</v>
      </c>
      <c r="B410" s="78">
        <v>12</v>
      </c>
      <c r="C410" s="78"/>
      <c r="D410" s="114" t="s">
        <v>7</v>
      </c>
      <c r="E410" s="84" t="s">
        <v>7</v>
      </c>
      <c r="F410" s="361">
        <f>F411</f>
        <v>0</v>
      </c>
      <c r="G410" s="328">
        <f t="shared" ref="G410:H412" si="215">G411</f>
        <v>0</v>
      </c>
      <c r="H410" s="328">
        <f t="shared" si="215"/>
        <v>0</v>
      </c>
    </row>
    <row r="411" spans="1:8" ht="15.95" hidden="1" customHeight="1">
      <c r="A411" s="43" t="s">
        <v>177</v>
      </c>
      <c r="B411" s="95">
        <v>12</v>
      </c>
      <c r="C411" s="95">
        <v>2</v>
      </c>
      <c r="D411" s="44"/>
      <c r="E411" s="29"/>
      <c r="F411" s="353">
        <f>F412</f>
        <v>0</v>
      </c>
      <c r="G411" s="315">
        <f t="shared" si="215"/>
        <v>0</v>
      </c>
      <c r="H411" s="315">
        <f t="shared" si="215"/>
        <v>0</v>
      </c>
    </row>
    <row r="412" spans="1:8" ht="15.95" hidden="1" customHeight="1">
      <c r="A412" s="43" t="s">
        <v>9</v>
      </c>
      <c r="B412" s="95">
        <v>12</v>
      </c>
      <c r="C412" s="95">
        <v>2</v>
      </c>
      <c r="D412" s="44" t="s">
        <v>10</v>
      </c>
      <c r="E412" s="29"/>
      <c r="F412" s="353">
        <f>F413</f>
        <v>0</v>
      </c>
      <c r="G412" s="315">
        <f t="shared" si="215"/>
        <v>0</v>
      </c>
      <c r="H412" s="315">
        <f t="shared" si="215"/>
        <v>0</v>
      </c>
    </row>
    <row r="413" spans="1:8" ht="32.1" hidden="1" customHeight="1">
      <c r="A413" s="43" t="s">
        <v>178</v>
      </c>
      <c r="B413" s="95">
        <v>12</v>
      </c>
      <c r="C413" s="95">
        <v>2</v>
      </c>
      <c r="D413" s="44" t="s">
        <v>179</v>
      </c>
      <c r="E413" s="29"/>
      <c r="F413" s="353">
        <f>F414+F416</f>
        <v>0</v>
      </c>
      <c r="G413" s="315">
        <f t="shared" ref="G413:H413" si="216">G414+G416</f>
        <v>0</v>
      </c>
      <c r="H413" s="315">
        <f t="shared" si="216"/>
        <v>0</v>
      </c>
    </row>
    <row r="414" spans="1:8" ht="63.95" hidden="1" customHeight="1">
      <c r="A414" s="13" t="s">
        <v>13</v>
      </c>
      <c r="B414" s="95">
        <v>12</v>
      </c>
      <c r="C414" s="95">
        <v>2</v>
      </c>
      <c r="D414" s="44" t="s">
        <v>179</v>
      </c>
      <c r="E414" s="29">
        <v>100</v>
      </c>
      <c r="F414" s="353">
        <f>F415</f>
        <v>0</v>
      </c>
      <c r="G414" s="315">
        <f t="shared" ref="G414:H414" si="217">G415</f>
        <v>0</v>
      </c>
      <c r="H414" s="315">
        <f t="shared" si="217"/>
        <v>0</v>
      </c>
    </row>
    <row r="415" spans="1:8" ht="15.95" hidden="1" customHeight="1">
      <c r="A415" s="103" t="s">
        <v>147</v>
      </c>
      <c r="B415" s="95">
        <v>12</v>
      </c>
      <c r="C415" s="95">
        <v>2</v>
      </c>
      <c r="D415" s="44" t="s">
        <v>179</v>
      </c>
      <c r="E415" s="29">
        <v>110</v>
      </c>
      <c r="F415" s="353"/>
      <c r="G415" s="315"/>
      <c r="H415" s="315"/>
    </row>
    <row r="416" spans="1:8" ht="32.1" hidden="1" customHeight="1">
      <c r="A416" s="13" t="s">
        <v>315</v>
      </c>
      <c r="B416" s="95">
        <v>12</v>
      </c>
      <c r="C416" s="95">
        <v>2</v>
      </c>
      <c r="D416" s="44" t="s">
        <v>179</v>
      </c>
      <c r="E416" s="29">
        <v>200</v>
      </c>
      <c r="F416" s="353">
        <f>F417</f>
        <v>0</v>
      </c>
      <c r="G416" s="315">
        <f t="shared" ref="G416:H416" si="218">G417</f>
        <v>0</v>
      </c>
      <c r="H416" s="315">
        <f t="shared" si="218"/>
        <v>0</v>
      </c>
    </row>
    <row r="417" spans="1:8" ht="32.1" hidden="1" customHeight="1">
      <c r="A417" s="25" t="s">
        <v>21</v>
      </c>
      <c r="B417" s="95">
        <v>12</v>
      </c>
      <c r="C417" s="95">
        <v>2</v>
      </c>
      <c r="D417" s="44" t="s">
        <v>179</v>
      </c>
      <c r="E417" s="29">
        <v>240</v>
      </c>
      <c r="F417" s="353"/>
      <c r="G417" s="315"/>
      <c r="H417" s="315"/>
    </row>
    <row r="418" spans="1:8" ht="15.95" customHeight="1">
      <c r="A418" s="74" t="s">
        <v>180</v>
      </c>
      <c r="B418" s="78">
        <v>99</v>
      </c>
      <c r="C418" s="78"/>
      <c r="D418" s="114" t="s">
        <v>7</v>
      </c>
      <c r="E418" s="84" t="s">
        <v>7</v>
      </c>
      <c r="F418" s="361">
        <f>F419</f>
        <v>0</v>
      </c>
      <c r="G418" s="328">
        <f t="shared" ref="G418:H422" si="219">G419</f>
        <v>321.3</v>
      </c>
      <c r="H418" s="328">
        <f t="shared" si="219"/>
        <v>545.29999999999995</v>
      </c>
    </row>
    <row r="419" spans="1:8" ht="15.95" customHeight="1">
      <c r="A419" s="43" t="s">
        <v>180</v>
      </c>
      <c r="B419" s="95">
        <v>99</v>
      </c>
      <c r="C419" s="95">
        <v>99</v>
      </c>
      <c r="D419" s="44"/>
      <c r="E419" s="29"/>
      <c r="F419" s="353">
        <f>F420</f>
        <v>0</v>
      </c>
      <c r="G419" s="315">
        <f t="shared" si="219"/>
        <v>321.3</v>
      </c>
      <c r="H419" s="315">
        <f t="shared" si="219"/>
        <v>545.29999999999995</v>
      </c>
    </row>
    <row r="420" spans="1:8" ht="15.95" customHeight="1">
      <c r="A420" s="43" t="s">
        <v>9</v>
      </c>
      <c r="B420" s="95">
        <v>99</v>
      </c>
      <c r="C420" s="95">
        <v>99</v>
      </c>
      <c r="D420" s="44" t="s">
        <v>10</v>
      </c>
      <c r="E420" s="29"/>
      <c r="F420" s="353">
        <f>F421</f>
        <v>0</v>
      </c>
      <c r="G420" s="315">
        <f t="shared" si="219"/>
        <v>321.3</v>
      </c>
      <c r="H420" s="315">
        <f t="shared" si="219"/>
        <v>545.29999999999995</v>
      </c>
    </row>
    <row r="421" spans="1:8" ht="15.95" customHeight="1">
      <c r="A421" s="43" t="s">
        <v>180</v>
      </c>
      <c r="B421" s="95">
        <v>99</v>
      </c>
      <c r="C421" s="95">
        <v>99</v>
      </c>
      <c r="D421" s="44" t="s">
        <v>181</v>
      </c>
      <c r="E421" s="29"/>
      <c r="F421" s="353">
        <f>F422</f>
        <v>0</v>
      </c>
      <c r="G421" s="315">
        <f t="shared" si="219"/>
        <v>321.3</v>
      </c>
      <c r="H421" s="315">
        <f t="shared" si="219"/>
        <v>545.29999999999995</v>
      </c>
    </row>
    <row r="422" spans="1:8" ht="15.95" customHeight="1">
      <c r="A422" s="43" t="s">
        <v>180</v>
      </c>
      <c r="B422" s="95">
        <v>99</v>
      </c>
      <c r="C422" s="95">
        <v>99</v>
      </c>
      <c r="D422" s="44" t="s">
        <v>181</v>
      </c>
      <c r="E422" s="29">
        <v>900</v>
      </c>
      <c r="F422" s="353">
        <f>F423</f>
        <v>0</v>
      </c>
      <c r="G422" s="315">
        <f t="shared" si="219"/>
        <v>321.3</v>
      </c>
      <c r="H422" s="315">
        <f t="shared" si="219"/>
        <v>545.29999999999995</v>
      </c>
    </row>
    <row r="423" spans="1:8" ht="15.95" customHeight="1">
      <c r="A423" s="43" t="s">
        <v>180</v>
      </c>
      <c r="B423" s="95">
        <v>99</v>
      </c>
      <c r="C423" s="95">
        <v>99</v>
      </c>
      <c r="D423" s="44" t="s">
        <v>181</v>
      </c>
      <c r="E423" s="29">
        <v>990</v>
      </c>
      <c r="F423" s="353">
        <v>0</v>
      </c>
      <c r="G423" s="315">
        <v>321.3</v>
      </c>
      <c r="H423" s="315">
        <v>545.29999999999995</v>
      </c>
    </row>
    <row r="424" spans="1:8" ht="15.75">
      <c r="A424" s="115" t="s">
        <v>182</v>
      </c>
      <c r="B424" s="116"/>
      <c r="C424" s="116"/>
      <c r="D424" s="117"/>
      <c r="E424" s="118"/>
      <c r="F424" s="361">
        <f>F11+F77+F84+F106+F203+F295+F304+F366+F372+F410+F418</f>
        <v>14599.659999999998</v>
      </c>
      <c r="G424" s="328">
        <v>13085.4</v>
      </c>
      <c r="H424" s="328">
        <v>11143.2</v>
      </c>
    </row>
    <row r="425" spans="1:8" ht="15.75">
      <c r="A425" s="119"/>
      <c r="B425" s="120"/>
      <c r="C425" s="120"/>
      <c r="D425" s="34"/>
      <c r="E425" s="121"/>
      <c r="F425" s="368"/>
      <c r="G425" s="345"/>
    </row>
    <row r="426" spans="1:8" ht="12" customHeight="1">
      <c r="A426" s="124"/>
      <c r="B426" s="125"/>
      <c r="C426" s="125"/>
      <c r="D426" s="126"/>
      <c r="E426" s="127"/>
      <c r="F426" s="369"/>
      <c r="G426" s="345"/>
    </row>
    <row r="427" spans="1:8" ht="12.75" customHeight="1">
      <c r="A427" s="119"/>
      <c r="B427" s="125"/>
      <c r="C427" s="125"/>
      <c r="D427" s="129"/>
      <c r="E427" s="127"/>
      <c r="F427" s="369"/>
      <c r="G427" s="345"/>
    </row>
    <row r="428" spans="1:8" ht="12.75" customHeight="1">
      <c r="A428" s="119"/>
      <c r="B428" s="130"/>
      <c r="C428" s="130"/>
      <c r="D428" s="129"/>
      <c r="E428" s="127"/>
      <c r="F428" s="369"/>
      <c r="G428" s="345"/>
    </row>
    <row r="429" spans="1:8" ht="12.75" customHeight="1">
      <c r="A429" s="119"/>
      <c r="B429" s="131"/>
      <c r="C429" s="131"/>
      <c r="D429" s="128"/>
      <c r="E429" s="131"/>
      <c r="F429" s="370"/>
      <c r="G429" s="346"/>
      <c r="H429" s="346"/>
    </row>
    <row r="430" spans="1:8" ht="14.25" customHeight="1">
      <c r="A430" s="119"/>
      <c r="B430" s="130"/>
      <c r="C430" s="130"/>
      <c r="D430" s="131"/>
      <c r="E430" s="127"/>
      <c r="F430" s="369"/>
      <c r="G430" s="345"/>
    </row>
    <row r="431" spans="1:8" ht="15.75">
      <c r="A431" s="120"/>
      <c r="B431" s="132"/>
      <c r="C431" s="132"/>
      <c r="D431" s="128"/>
      <c r="E431" s="132"/>
      <c r="F431" s="371"/>
    </row>
    <row r="432" spans="1:8" ht="15.75">
      <c r="A432" s="133"/>
    </row>
    <row r="433" spans="1:1" ht="15.75">
      <c r="A433" s="133"/>
    </row>
    <row r="434" spans="1:1" ht="15">
      <c r="A434" s="134"/>
    </row>
    <row r="435" spans="1:1" ht="15">
      <c r="A435" s="135"/>
    </row>
    <row r="436" spans="1:1" ht="15">
      <c r="A436" s="134"/>
    </row>
  </sheetData>
  <autoFilter ref="A8:F424">
    <filterColumn colId="0" showButton="0"/>
    <filterColumn colId="1" showButton="0"/>
    <filterColumn colId="2" showButton="0"/>
    <filterColumn colId="3" showButton="0"/>
    <filterColumn colId="4" showButton="0"/>
  </autoFilter>
  <mergeCells count="6">
    <mergeCell ref="A8:F8"/>
    <mergeCell ref="E1:F1"/>
    <mergeCell ref="D2:F2"/>
    <mergeCell ref="D3:F3"/>
    <mergeCell ref="A5:F5"/>
    <mergeCell ref="E7:F7"/>
  </mergeCells>
  <printOptions horizontalCentered="1"/>
  <pageMargins left="0.98425196850393704" right="0.39370078740157483" top="0.78740157480314965" bottom="0.78740157480314965" header="0.51181102362204722" footer="0.51181102362204722"/>
  <pageSetup paperSize="9" fitToHeight="0" orientation="landscape" r:id="rId1"/>
  <headerFooter alignWithMargins="0">
    <oddFooter>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00B050"/>
    <pageSetUpPr fitToPage="1"/>
  </sheetPr>
  <dimension ref="A1:G430"/>
  <sheetViews>
    <sheetView showGridLines="0" view="pageBreakPreview" topLeftCell="A11" zoomScale="90" zoomScaleSheetLayoutView="90" workbookViewId="0">
      <selection activeCell="A311" sqref="A311"/>
    </sheetView>
  </sheetViews>
  <sheetFormatPr defaultColWidth="9.140625" defaultRowHeight="12.75"/>
  <cols>
    <col min="1" max="1" width="64.7109375" style="5" customWidth="1"/>
    <col min="2" max="3" width="5" style="5" customWidth="1"/>
    <col min="4" max="4" width="14.28515625" style="5" customWidth="1"/>
    <col min="5" max="5" width="6.42578125" style="5" customWidth="1"/>
    <col min="6" max="6" width="13.85546875" style="5" customWidth="1"/>
    <col min="7" max="7" width="11.5703125" style="5" customWidth="1"/>
    <col min="8" max="243" width="9.140625" style="5" customWidth="1"/>
    <col min="244" max="16384" width="9.140625" style="5"/>
  </cols>
  <sheetData>
    <row r="1" spans="1:7" hidden="1">
      <c r="A1" s="137"/>
      <c r="B1" s="137"/>
      <c r="C1" s="137"/>
      <c r="D1" s="137"/>
      <c r="E1" s="377" t="s">
        <v>193</v>
      </c>
      <c r="F1" s="377"/>
    </row>
    <row r="2" spans="1:7" hidden="1">
      <c r="A2" s="137"/>
      <c r="B2" s="137"/>
      <c r="C2" s="137"/>
      <c r="D2" s="378" t="s">
        <v>195</v>
      </c>
      <c r="E2" s="378"/>
      <c r="F2" s="378"/>
    </row>
    <row r="3" spans="1:7" hidden="1">
      <c r="A3" s="137"/>
      <c r="B3" s="137"/>
      <c r="C3" s="137"/>
      <c r="D3" s="378"/>
      <c r="E3" s="378"/>
      <c r="F3" s="378"/>
    </row>
    <row r="4" spans="1:7" hidden="1">
      <c r="A4" s="137"/>
      <c r="B4" s="137"/>
      <c r="C4" s="137"/>
      <c r="D4" s="378"/>
      <c r="E4" s="378"/>
      <c r="F4" s="378"/>
    </row>
    <row r="5" spans="1:7" hidden="1">
      <c r="A5" s="137"/>
      <c r="B5" s="137"/>
      <c r="C5" s="137"/>
      <c r="D5" s="377" t="s">
        <v>194</v>
      </c>
      <c r="E5" s="377"/>
      <c r="F5" s="377"/>
    </row>
    <row r="6" spans="1:7" hidden="1">
      <c r="A6" s="137"/>
      <c r="B6" s="137"/>
      <c r="C6" s="137"/>
      <c r="D6" s="137"/>
      <c r="E6" s="137"/>
      <c r="F6" s="137"/>
    </row>
    <row r="7" spans="1:7" hidden="1">
      <c r="A7" s="389" t="s">
        <v>196</v>
      </c>
      <c r="B7" s="389"/>
      <c r="C7" s="389"/>
      <c r="D7" s="389"/>
      <c r="E7" s="389"/>
      <c r="F7" s="389"/>
    </row>
    <row r="8" spans="1:7" hidden="1">
      <c r="A8" s="389"/>
      <c r="B8" s="389"/>
      <c r="C8" s="389"/>
      <c r="D8" s="389"/>
      <c r="E8" s="389"/>
      <c r="F8" s="389"/>
    </row>
    <row r="9" spans="1:7" ht="23.25" hidden="1" customHeight="1">
      <c r="A9" s="389"/>
      <c r="B9" s="389"/>
      <c r="C9" s="389"/>
      <c r="D9" s="389"/>
      <c r="E9" s="389"/>
      <c r="F9" s="389"/>
    </row>
    <row r="10" spans="1:7" hidden="1">
      <c r="A10" s="136"/>
      <c r="B10" s="136"/>
      <c r="C10" s="136"/>
      <c r="D10" s="136"/>
      <c r="E10" s="136"/>
      <c r="F10" s="136"/>
    </row>
    <row r="11" spans="1:7" ht="13.15" customHeight="1">
      <c r="A11" s="136"/>
      <c r="B11" s="136"/>
      <c r="C11" s="136"/>
      <c r="D11" s="136"/>
      <c r="E11" s="378" t="s">
        <v>201</v>
      </c>
      <c r="F11" s="378"/>
      <c r="G11" s="378"/>
    </row>
    <row r="12" spans="1:7" ht="13.15" customHeight="1">
      <c r="A12" s="136"/>
      <c r="B12" s="136"/>
      <c r="C12" s="136"/>
      <c r="D12" s="136"/>
      <c r="E12" s="378" t="s">
        <v>198</v>
      </c>
      <c r="F12" s="378"/>
      <c r="G12" s="378"/>
    </row>
    <row r="13" spans="1:7" ht="44.25" customHeight="1">
      <c r="A13" s="387" t="s">
        <v>362</v>
      </c>
      <c r="B13" s="388"/>
      <c r="C13" s="388"/>
      <c r="D13" s="388"/>
      <c r="E13" s="388"/>
      <c r="F13" s="388"/>
      <c r="G13" s="388"/>
    </row>
    <row r="14" spans="1:7">
      <c r="G14" s="180" t="s">
        <v>202</v>
      </c>
    </row>
    <row r="15" spans="1:7" ht="18.75" customHeight="1">
      <c r="A15" s="383" t="s">
        <v>0</v>
      </c>
      <c r="B15" s="383" t="s">
        <v>1</v>
      </c>
      <c r="C15" s="383" t="s">
        <v>2</v>
      </c>
      <c r="D15" s="383" t="s">
        <v>3</v>
      </c>
      <c r="E15" s="383" t="s">
        <v>4</v>
      </c>
      <c r="F15" s="385" t="s">
        <v>5</v>
      </c>
      <c r="G15" s="386"/>
    </row>
    <row r="16" spans="1:7" ht="24.75" customHeight="1">
      <c r="A16" s="384"/>
      <c r="B16" s="384"/>
      <c r="C16" s="384"/>
      <c r="D16" s="384"/>
      <c r="E16" s="384"/>
      <c r="F16" s="1" t="s">
        <v>363</v>
      </c>
      <c r="G16" s="1" t="s">
        <v>364</v>
      </c>
    </row>
    <row r="17" spans="1:7" ht="15.95" customHeight="1">
      <c r="A17" s="6" t="s">
        <v>6</v>
      </c>
      <c r="B17" s="7">
        <v>1</v>
      </c>
      <c r="C17" s="8" t="s">
        <v>7</v>
      </c>
      <c r="D17" s="9" t="s">
        <v>7</v>
      </c>
      <c r="E17" s="10" t="s">
        <v>7</v>
      </c>
      <c r="F17" s="11">
        <f>F18+F23+F33+F46+F59+F64+F51</f>
        <v>3639.2999999999997</v>
      </c>
      <c r="G17" s="11">
        <f>G18+G23+G33+G46+G59+G64+G51</f>
        <v>4768.5999999999995</v>
      </c>
    </row>
    <row r="18" spans="1:7" ht="32.1" customHeight="1">
      <c r="A18" s="6" t="s">
        <v>8</v>
      </c>
      <c r="B18" s="7">
        <v>1</v>
      </c>
      <c r="C18" s="8">
        <v>2</v>
      </c>
      <c r="D18" s="9" t="s">
        <v>7</v>
      </c>
      <c r="E18" s="10" t="s">
        <v>7</v>
      </c>
      <c r="F18" s="11">
        <f t="shared" ref="F18:G21" si="0">F19</f>
        <v>597.29999999999995</v>
      </c>
      <c r="G18" s="11">
        <f t="shared" si="0"/>
        <v>597.29999999999995</v>
      </c>
    </row>
    <row r="19" spans="1:7" ht="15.95" customHeight="1">
      <c r="A19" s="13" t="s">
        <v>9</v>
      </c>
      <c r="B19" s="14">
        <v>1</v>
      </c>
      <c r="C19" s="15">
        <v>2</v>
      </c>
      <c r="D19" s="16" t="s">
        <v>10</v>
      </c>
      <c r="E19" s="17" t="s">
        <v>7</v>
      </c>
      <c r="F19" s="18">
        <f t="shared" si="0"/>
        <v>597.29999999999995</v>
      </c>
      <c r="G19" s="18">
        <f t="shared" si="0"/>
        <v>597.29999999999995</v>
      </c>
    </row>
    <row r="20" spans="1:7" ht="15.95" customHeight="1">
      <c r="A20" s="13" t="s">
        <v>11</v>
      </c>
      <c r="B20" s="14">
        <v>1</v>
      </c>
      <c r="C20" s="15">
        <v>2</v>
      </c>
      <c r="D20" s="16" t="s">
        <v>12</v>
      </c>
      <c r="E20" s="17" t="s">
        <v>7</v>
      </c>
      <c r="F20" s="18">
        <f t="shared" si="0"/>
        <v>597.29999999999995</v>
      </c>
      <c r="G20" s="18">
        <f t="shared" si="0"/>
        <v>597.29999999999995</v>
      </c>
    </row>
    <row r="21" spans="1:7" ht="63.95" customHeight="1">
      <c r="A21" s="13" t="s">
        <v>13</v>
      </c>
      <c r="B21" s="14">
        <v>1</v>
      </c>
      <c r="C21" s="15">
        <v>2</v>
      </c>
      <c r="D21" s="16" t="s">
        <v>12</v>
      </c>
      <c r="E21" s="17">
        <v>100</v>
      </c>
      <c r="F21" s="18">
        <f t="shared" si="0"/>
        <v>597.29999999999995</v>
      </c>
      <c r="G21" s="18">
        <f t="shared" si="0"/>
        <v>597.29999999999995</v>
      </c>
    </row>
    <row r="22" spans="1:7" ht="32.1" customHeight="1">
      <c r="A22" s="13" t="s">
        <v>14</v>
      </c>
      <c r="B22" s="14">
        <v>1</v>
      </c>
      <c r="C22" s="15">
        <v>2</v>
      </c>
      <c r="D22" s="16" t="s">
        <v>12</v>
      </c>
      <c r="E22" s="17">
        <v>120</v>
      </c>
      <c r="F22" s="18">
        <v>597.29999999999995</v>
      </c>
      <c r="G22" s="18">
        <v>597.29999999999995</v>
      </c>
    </row>
    <row r="23" spans="1:7" ht="48" hidden="1" customHeight="1">
      <c r="A23" s="19" t="s">
        <v>15</v>
      </c>
      <c r="B23" s="20">
        <v>1</v>
      </c>
      <c r="C23" s="21">
        <v>3</v>
      </c>
      <c r="D23" s="22" t="s">
        <v>7</v>
      </c>
      <c r="E23" s="23" t="s">
        <v>7</v>
      </c>
      <c r="F23" s="24">
        <f>F24</f>
        <v>0</v>
      </c>
      <c r="G23" s="24">
        <f>G24</f>
        <v>0</v>
      </c>
    </row>
    <row r="24" spans="1:7" ht="15.95" hidden="1" customHeight="1">
      <c r="A24" s="13" t="s">
        <v>16</v>
      </c>
      <c r="B24" s="14">
        <v>1</v>
      </c>
      <c r="C24" s="15">
        <v>3</v>
      </c>
      <c r="D24" s="16" t="s">
        <v>10</v>
      </c>
      <c r="E24" s="17" t="s">
        <v>7</v>
      </c>
      <c r="F24" s="18">
        <f>F25+F28</f>
        <v>0</v>
      </c>
      <c r="G24" s="18">
        <f>G25+G28</f>
        <v>0</v>
      </c>
    </row>
    <row r="25" spans="1:7" ht="32.1" hidden="1" customHeight="1">
      <c r="A25" s="25" t="s">
        <v>17</v>
      </c>
      <c r="B25" s="26">
        <v>1</v>
      </c>
      <c r="C25" s="27">
        <v>3</v>
      </c>
      <c r="D25" s="28" t="s">
        <v>18</v>
      </c>
      <c r="E25" s="29" t="s">
        <v>7</v>
      </c>
      <c r="F25" s="30">
        <f>F26</f>
        <v>0</v>
      </c>
      <c r="G25" s="30">
        <f>G26</f>
        <v>0</v>
      </c>
    </row>
    <row r="26" spans="1:7" ht="63.95" hidden="1" customHeight="1">
      <c r="A26" s="13" t="s">
        <v>13</v>
      </c>
      <c r="B26" s="14">
        <v>1</v>
      </c>
      <c r="C26" s="15">
        <v>3</v>
      </c>
      <c r="D26" s="16" t="s">
        <v>18</v>
      </c>
      <c r="E26" s="17">
        <v>100</v>
      </c>
      <c r="F26" s="18">
        <f>F27</f>
        <v>0</v>
      </c>
      <c r="G26" s="18">
        <f>G27</f>
        <v>0</v>
      </c>
    </row>
    <row r="27" spans="1:7" ht="32.1" hidden="1" customHeight="1">
      <c r="A27" s="13" t="s">
        <v>14</v>
      </c>
      <c r="B27" s="14">
        <v>1</v>
      </c>
      <c r="C27" s="15">
        <v>3</v>
      </c>
      <c r="D27" s="16" t="s">
        <v>18</v>
      </c>
      <c r="E27" s="17">
        <v>120</v>
      </c>
      <c r="F27" s="18"/>
      <c r="G27" s="18"/>
    </row>
    <row r="28" spans="1:7" ht="15.95" hidden="1" customHeight="1">
      <c r="A28" s="25" t="s">
        <v>19</v>
      </c>
      <c r="B28" s="26">
        <v>1</v>
      </c>
      <c r="C28" s="27">
        <v>3</v>
      </c>
      <c r="D28" s="28" t="s">
        <v>20</v>
      </c>
      <c r="E28" s="29" t="s">
        <v>7</v>
      </c>
      <c r="F28" s="30">
        <f>F29+F31</f>
        <v>0</v>
      </c>
      <c r="G28" s="30">
        <f>G29+G31</f>
        <v>0</v>
      </c>
    </row>
    <row r="29" spans="1:7" ht="32.1" hidden="1" customHeight="1">
      <c r="A29" s="13" t="s">
        <v>315</v>
      </c>
      <c r="B29" s="14">
        <v>1</v>
      </c>
      <c r="C29" s="15">
        <v>3</v>
      </c>
      <c r="D29" s="16" t="s">
        <v>20</v>
      </c>
      <c r="E29" s="17">
        <v>200</v>
      </c>
      <c r="F29" s="18">
        <f>F30</f>
        <v>0</v>
      </c>
      <c r="G29" s="18">
        <f>G30</f>
        <v>0</v>
      </c>
    </row>
    <row r="30" spans="1:7" ht="32.1" hidden="1" customHeight="1">
      <c r="A30" s="25" t="s">
        <v>21</v>
      </c>
      <c r="B30" s="26">
        <v>1</v>
      </c>
      <c r="C30" s="27">
        <v>3</v>
      </c>
      <c r="D30" s="28" t="s">
        <v>20</v>
      </c>
      <c r="E30" s="29">
        <v>240</v>
      </c>
      <c r="F30" s="30"/>
      <c r="G30" s="30"/>
    </row>
    <row r="31" spans="1:7" ht="15.95" hidden="1" customHeight="1">
      <c r="A31" s="31" t="s">
        <v>22</v>
      </c>
      <c r="B31" s="32">
        <v>1</v>
      </c>
      <c r="C31" s="33">
        <v>3</v>
      </c>
      <c r="D31" s="34" t="s">
        <v>20</v>
      </c>
      <c r="E31" s="35">
        <v>800</v>
      </c>
      <c r="F31" s="36">
        <f>F32</f>
        <v>0</v>
      </c>
      <c r="G31" s="36">
        <f>G32</f>
        <v>0</v>
      </c>
    </row>
    <row r="32" spans="1:7" ht="15.95" hidden="1" customHeight="1">
      <c r="A32" s="25" t="s">
        <v>23</v>
      </c>
      <c r="B32" s="26">
        <v>1</v>
      </c>
      <c r="C32" s="27">
        <v>3</v>
      </c>
      <c r="D32" s="28" t="s">
        <v>20</v>
      </c>
      <c r="E32" s="29">
        <v>850</v>
      </c>
      <c r="F32" s="30"/>
      <c r="G32" s="30"/>
    </row>
    <row r="33" spans="1:7" ht="48" customHeight="1">
      <c r="A33" s="37" t="s">
        <v>24</v>
      </c>
      <c r="B33" s="38">
        <v>1</v>
      </c>
      <c r="C33" s="39">
        <v>4</v>
      </c>
      <c r="D33" s="40" t="s">
        <v>7</v>
      </c>
      <c r="E33" s="41" t="s">
        <v>7</v>
      </c>
      <c r="F33" s="42">
        <f>F34</f>
        <v>2811.6</v>
      </c>
      <c r="G33" s="42">
        <f>G34</f>
        <v>3940.8999999999996</v>
      </c>
    </row>
    <row r="34" spans="1:7" ht="15.95" customHeight="1">
      <c r="A34" s="25" t="s">
        <v>9</v>
      </c>
      <c r="B34" s="26">
        <v>1</v>
      </c>
      <c r="C34" s="27">
        <v>4</v>
      </c>
      <c r="D34" s="28" t="s">
        <v>10</v>
      </c>
      <c r="E34" s="23"/>
      <c r="F34" s="24">
        <f>F35+F38+F43</f>
        <v>2811.6</v>
      </c>
      <c r="G34" s="24">
        <f>G35+G38+G43</f>
        <v>3940.8999999999996</v>
      </c>
    </row>
    <row r="35" spans="1:7" ht="32.1" customHeight="1">
      <c r="A35" s="13" t="s">
        <v>25</v>
      </c>
      <c r="B35" s="14">
        <v>1</v>
      </c>
      <c r="C35" s="15">
        <v>4</v>
      </c>
      <c r="D35" s="16" t="s">
        <v>26</v>
      </c>
      <c r="E35" s="17"/>
      <c r="F35" s="18">
        <f>F36</f>
        <v>2685</v>
      </c>
      <c r="G35" s="18">
        <f>G36</f>
        <v>3464.2</v>
      </c>
    </row>
    <row r="36" spans="1:7" ht="63.95" customHeight="1">
      <c r="A36" s="13" t="s">
        <v>13</v>
      </c>
      <c r="B36" s="14">
        <v>1</v>
      </c>
      <c r="C36" s="15">
        <v>4</v>
      </c>
      <c r="D36" s="16" t="s">
        <v>26</v>
      </c>
      <c r="E36" s="17">
        <v>100</v>
      </c>
      <c r="F36" s="18">
        <f>F37</f>
        <v>2685</v>
      </c>
      <c r="G36" s="18">
        <f>G37</f>
        <v>3464.2</v>
      </c>
    </row>
    <row r="37" spans="1:7" ht="32.1" customHeight="1">
      <c r="A37" s="13" t="s">
        <v>14</v>
      </c>
      <c r="B37" s="14">
        <v>1</v>
      </c>
      <c r="C37" s="15">
        <v>4</v>
      </c>
      <c r="D37" s="16" t="s">
        <v>26</v>
      </c>
      <c r="E37" s="17">
        <v>120</v>
      </c>
      <c r="F37" s="18">
        <f>3464.2-779.2</f>
        <v>2685</v>
      </c>
      <c r="G37" s="18">
        <v>3464.2</v>
      </c>
    </row>
    <row r="38" spans="1:7" ht="15.95" customHeight="1">
      <c r="A38" s="25" t="s">
        <v>19</v>
      </c>
      <c r="B38" s="26">
        <v>1</v>
      </c>
      <c r="C38" s="27">
        <v>4</v>
      </c>
      <c r="D38" s="28" t="s">
        <v>20</v>
      </c>
      <c r="E38" s="29" t="s">
        <v>7</v>
      </c>
      <c r="F38" s="30">
        <f>F39+F41</f>
        <v>126.5</v>
      </c>
      <c r="G38" s="30">
        <f>G39+G41</f>
        <v>476.6</v>
      </c>
    </row>
    <row r="39" spans="1:7" ht="32.1" customHeight="1">
      <c r="A39" s="13" t="s">
        <v>315</v>
      </c>
      <c r="B39" s="14">
        <v>1</v>
      </c>
      <c r="C39" s="15">
        <v>4</v>
      </c>
      <c r="D39" s="16" t="s">
        <v>20</v>
      </c>
      <c r="E39" s="17">
        <v>200</v>
      </c>
      <c r="F39" s="18">
        <f>F40</f>
        <v>110.5</v>
      </c>
      <c r="G39" s="18">
        <f>G40</f>
        <v>460.6</v>
      </c>
    </row>
    <row r="40" spans="1:7" ht="32.1" customHeight="1">
      <c r="A40" s="25" t="s">
        <v>21</v>
      </c>
      <c r="B40" s="26">
        <v>1</v>
      </c>
      <c r="C40" s="27">
        <v>4</v>
      </c>
      <c r="D40" s="28" t="s">
        <v>20</v>
      </c>
      <c r="E40" s="29">
        <v>240</v>
      </c>
      <c r="F40" s="30">
        <f>19.5+91</f>
        <v>110.5</v>
      </c>
      <c r="G40" s="30">
        <f>960.6-500</f>
        <v>460.6</v>
      </c>
    </row>
    <row r="41" spans="1:7" ht="15.95" customHeight="1">
      <c r="A41" s="31" t="s">
        <v>22</v>
      </c>
      <c r="B41" s="32">
        <v>1</v>
      </c>
      <c r="C41" s="33">
        <v>4</v>
      </c>
      <c r="D41" s="16" t="s">
        <v>20</v>
      </c>
      <c r="E41" s="35">
        <v>800</v>
      </c>
      <c r="F41" s="36">
        <f>F42</f>
        <v>16</v>
      </c>
      <c r="G41" s="36">
        <f>G42</f>
        <v>16</v>
      </c>
    </row>
    <row r="42" spans="1:7" ht="15.95" customHeight="1">
      <c r="A42" s="25" t="s">
        <v>23</v>
      </c>
      <c r="B42" s="26">
        <v>1</v>
      </c>
      <c r="C42" s="27">
        <v>4</v>
      </c>
      <c r="D42" s="28" t="s">
        <v>20</v>
      </c>
      <c r="E42" s="29">
        <v>850</v>
      </c>
      <c r="F42" s="30">
        <v>16</v>
      </c>
      <c r="G42" s="30">
        <v>16</v>
      </c>
    </row>
    <row r="43" spans="1:7" ht="32.1" customHeight="1">
      <c r="A43" s="25" t="s">
        <v>184</v>
      </c>
      <c r="B43" s="26">
        <v>1</v>
      </c>
      <c r="C43" s="27">
        <v>4</v>
      </c>
      <c r="D43" s="28" t="s">
        <v>183</v>
      </c>
      <c r="E43" s="29"/>
      <c r="F43" s="30">
        <f>F44</f>
        <v>0.1</v>
      </c>
      <c r="G43" s="30">
        <f>G44</f>
        <v>0.1</v>
      </c>
    </row>
    <row r="44" spans="1:7" ht="32.1" customHeight="1">
      <c r="A44" s="13" t="s">
        <v>315</v>
      </c>
      <c r="B44" s="26">
        <v>1</v>
      </c>
      <c r="C44" s="27">
        <v>4</v>
      </c>
      <c r="D44" s="28" t="s">
        <v>183</v>
      </c>
      <c r="E44" s="29">
        <v>200</v>
      </c>
      <c r="F44" s="30">
        <f>F45</f>
        <v>0.1</v>
      </c>
      <c r="G44" s="30">
        <f>G45</f>
        <v>0.1</v>
      </c>
    </row>
    <row r="45" spans="1:7" ht="32.1" customHeight="1">
      <c r="A45" s="25" t="s">
        <v>21</v>
      </c>
      <c r="B45" s="26">
        <v>1</v>
      </c>
      <c r="C45" s="27">
        <v>4</v>
      </c>
      <c r="D45" s="28" t="s">
        <v>183</v>
      </c>
      <c r="E45" s="29">
        <v>240</v>
      </c>
      <c r="F45" s="30">
        <v>0.1</v>
      </c>
      <c r="G45" s="30">
        <v>0.1</v>
      </c>
    </row>
    <row r="46" spans="1:7" ht="48" customHeight="1">
      <c r="A46" s="37" t="s">
        <v>27</v>
      </c>
      <c r="B46" s="38">
        <v>1</v>
      </c>
      <c r="C46" s="39">
        <v>6</v>
      </c>
      <c r="D46" s="40" t="s">
        <v>7</v>
      </c>
      <c r="E46" s="41" t="s">
        <v>7</v>
      </c>
      <c r="F46" s="42">
        <f t="shared" ref="F46:G49" si="1">F47</f>
        <v>25.4</v>
      </c>
      <c r="G46" s="42">
        <f t="shared" si="1"/>
        <v>25.4</v>
      </c>
    </row>
    <row r="47" spans="1:7" ht="15.95" customHeight="1">
      <c r="A47" s="25" t="s">
        <v>16</v>
      </c>
      <c r="B47" s="26">
        <v>1</v>
      </c>
      <c r="C47" s="27">
        <v>6</v>
      </c>
      <c r="D47" s="28" t="s">
        <v>10</v>
      </c>
      <c r="E47" s="29" t="s">
        <v>7</v>
      </c>
      <c r="F47" s="30">
        <f t="shared" si="1"/>
        <v>25.4</v>
      </c>
      <c r="G47" s="30">
        <f t="shared" si="1"/>
        <v>25.4</v>
      </c>
    </row>
    <row r="48" spans="1:7" ht="15.95" customHeight="1">
      <c r="A48" s="43" t="s">
        <v>208</v>
      </c>
      <c r="B48" s="14">
        <v>1</v>
      </c>
      <c r="C48" s="15">
        <v>6</v>
      </c>
      <c r="D48" s="16" t="s">
        <v>28</v>
      </c>
      <c r="E48" s="17"/>
      <c r="F48" s="18">
        <f t="shared" si="1"/>
        <v>25.4</v>
      </c>
      <c r="G48" s="18">
        <f t="shared" si="1"/>
        <v>25.4</v>
      </c>
    </row>
    <row r="49" spans="1:7" ht="15.95" customHeight="1">
      <c r="A49" s="13" t="s">
        <v>29</v>
      </c>
      <c r="B49" s="14">
        <v>1</v>
      </c>
      <c r="C49" s="15">
        <v>6</v>
      </c>
      <c r="D49" s="16" t="s">
        <v>28</v>
      </c>
      <c r="E49" s="17">
        <v>500</v>
      </c>
      <c r="F49" s="18">
        <f t="shared" si="1"/>
        <v>25.4</v>
      </c>
      <c r="G49" s="18">
        <f t="shared" si="1"/>
        <v>25.4</v>
      </c>
    </row>
    <row r="50" spans="1:7" ht="15.95" customHeight="1">
      <c r="A50" s="13" t="s">
        <v>30</v>
      </c>
      <c r="B50" s="14">
        <v>1</v>
      </c>
      <c r="C50" s="15">
        <v>6</v>
      </c>
      <c r="D50" s="16" t="s">
        <v>28</v>
      </c>
      <c r="E50" s="17">
        <v>540</v>
      </c>
      <c r="F50" s="18">
        <v>25.4</v>
      </c>
      <c r="G50" s="18">
        <v>25.4</v>
      </c>
    </row>
    <row r="51" spans="1:7" ht="15.95" hidden="1" customHeight="1">
      <c r="A51" s="6" t="s">
        <v>31</v>
      </c>
      <c r="B51" s="7">
        <v>1</v>
      </c>
      <c r="C51" s="8">
        <v>7</v>
      </c>
      <c r="D51" s="9"/>
      <c r="E51" s="10"/>
      <c r="F51" s="11">
        <f>F52</f>
        <v>0</v>
      </c>
      <c r="G51" s="11">
        <f>G52</f>
        <v>0</v>
      </c>
    </row>
    <row r="52" spans="1:7" ht="15.95" hidden="1" customHeight="1">
      <c r="A52" s="13" t="s">
        <v>9</v>
      </c>
      <c r="B52" s="14">
        <v>1</v>
      </c>
      <c r="C52" s="15">
        <v>7</v>
      </c>
      <c r="D52" s="16" t="s">
        <v>10</v>
      </c>
      <c r="E52" s="17"/>
      <c r="F52" s="18">
        <f>F53+F56</f>
        <v>0</v>
      </c>
      <c r="G52" s="18">
        <f>G53+G56</f>
        <v>0</v>
      </c>
    </row>
    <row r="53" spans="1:7" ht="32.1" hidden="1" customHeight="1">
      <c r="A53" s="13" t="s">
        <v>32</v>
      </c>
      <c r="B53" s="14">
        <v>1</v>
      </c>
      <c r="C53" s="15">
        <v>7</v>
      </c>
      <c r="D53" s="16" t="s">
        <v>33</v>
      </c>
      <c r="E53" s="17"/>
      <c r="F53" s="18">
        <f>F54</f>
        <v>0</v>
      </c>
      <c r="G53" s="18">
        <f>G54</f>
        <v>0</v>
      </c>
    </row>
    <row r="54" spans="1:7" ht="32.1" hidden="1" customHeight="1">
      <c r="A54" s="13" t="s">
        <v>315</v>
      </c>
      <c r="B54" s="14">
        <v>1</v>
      </c>
      <c r="C54" s="15">
        <v>7</v>
      </c>
      <c r="D54" s="16" t="s">
        <v>33</v>
      </c>
      <c r="E54" s="17">
        <v>200</v>
      </c>
      <c r="F54" s="18">
        <f>F55</f>
        <v>0</v>
      </c>
      <c r="G54" s="18">
        <f>G55</f>
        <v>0</v>
      </c>
    </row>
    <row r="55" spans="1:7" ht="32.1" hidden="1" customHeight="1">
      <c r="A55" s="43" t="s">
        <v>21</v>
      </c>
      <c r="B55" s="14">
        <v>1</v>
      </c>
      <c r="C55" s="15">
        <v>7</v>
      </c>
      <c r="D55" s="16" t="s">
        <v>33</v>
      </c>
      <c r="E55" s="29">
        <v>240</v>
      </c>
      <c r="F55" s="18"/>
      <c r="G55" s="18"/>
    </row>
    <row r="56" spans="1:7" ht="15.75" hidden="1">
      <c r="A56" s="13" t="s">
        <v>34</v>
      </c>
      <c r="B56" s="14">
        <v>1</v>
      </c>
      <c r="C56" s="15">
        <v>7</v>
      </c>
      <c r="D56" s="16" t="s">
        <v>35</v>
      </c>
      <c r="E56" s="17"/>
      <c r="F56" s="18">
        <f>F57</f>
        <v>0</v>
      </c>
      <c r="G56" s="18">
        <f>G57</f>
        <v>0</v>
      </c>
    </row>
    <row r="57" spans="1:7" ht="32.1" hidden="1" customHeight="1">
      <c r="A57" s="13" t="s">
        <v>315</v>
      </c>
      <c r="B57" s="14">
        <v>1</v>
      </c>
      <c r="C57" s="15">
        <v>7</v>
      </c>
      <c r="D57" s="16" t="s">
        <v>35</v>
      </c>
      <c r="E57" s="17">
        <v>200</v>
      </c>
      <c r="F57" s="18">
        <f>F58</f>
        <v>0</v>
      </c>
      <c r="G57" s="18">
        <f>G58</f>
        <v>0</v>
      </c>
    </row>
    <row r="58" spans="1:7" ht="32.1" hidden="1" customHeight="1">
      <c r="A58" s="43" t="s">
        <v>21</v>
      </c>
      <c r="B58" s="14">
        <v>1</v>
      </c>
      <c r="C58" s="15">
        <v>7</v>
      </c>
      <c r="D58" s="16" t="s">
        <v>35</v>
      </c>
      <c r="E58" s="29">
        <v>240</v>
      </c>
      <c r="F58" s="18"/>
      <c r="G58" s="18"/>
    </row>
    <row r="59" spans="1:7" ht="15.95" customHeight="1">
      <c r="A59" s="19" t="s">
        <v>36</v>
      </c>
      <c r="B59" s="20">
        <v>1</v>
      </c>
      <c r="C59" s="21">
        <v>11</v>
      </c>
      <c r="D59" s="22" t="s">
        <v>7</v>
      </c>
      <c r="E59" s="23" t="s">
        <v>7</v>
      </c>
      <c r="F59" s="24">
        <f t="shared" ref="F59:G62" si="2">F60</f>
        <v>5</v>
      </c>
      <c r="G59" s="24">
        <f t="shared" si="2"/>
        <v>5</v>
      </c>
    </row>
    <row r="60" spans="1:7" ht="15.95" customHeight="1">
      <c r="A60" s="13" t="s">
        <v>9</v>
      </c>
      <c r="B60" s="14">
        <v>1</v>
      </c>
      <c r="C60" s="15">
        <v>11</v>
      </c>
      <c r="D60" s="16" t="s">
        <v>10</v>
      </c>
      <c r="E60" s="17" t="s">
        <v>7</v>
      </c>
      <c r="F60" s="18">
        <f t="shared" si="2"/>
        <v>5</v>
      </c>
      <c r="G60" s="18">
        <f t="shared" si="2"/>
        <v>5</v>
      </c>
    </row>
    <row r="61" spans="1:7" ht="15.95" customHeight="1">
      <c r="A61" s="13" t="s">
        <v>314</v>
      </c>
      <c r="B61" s="14">
        <v>1</v>
      </c>
      <c r="C61" s="15">
        <v>11</v>
      </c>
      <c r="D61" s="16" t="s">
        <v>37</v>
      </c>
      <c r="E61" s="17" t="s">
        <v>7</v>
      </c>
      <c r="F61" s="18">
        <f t="shared" si="2"/>
        <v>5</v>
      </c>
      <c r="G61" s="18">
        <f t="shared" si="2"/>
        <v>5</v>
      </c>
    </row>
    <row r="62" spans="1:7" ht="15.95" customHeight="1">
      <c r="A62" s="13" t="s">
        <v>22</v>
      </c>
      <c r="B62" s="14">
        <v>1</v>
      </c>
      <c r="C62" s="15">
        <v>11</v>
      </c>
      <c r="D62" s="16" t="s">
        <v>37</v>
      </c>
      <c r="E62" s="17">
        <v>800</v>
      </c>
      <c r="F62" s="18">
        <f t="shared" si="2"/>
        <v>5</v>
      </c>
      <c r="G62" s="18">
        <f t="shared" si="2"/>
        <v>5</v>
      </c>
    </row>
    <row r="63" spans="1:7" ht="15.95" customHeight="1">
      <c r="A63" s="25" t="s">
        <v>38</v>
      </c>
      <c r="B63" s="26">
        <v>1</v>
      </c>
      <c r="C63" s="27">
        <v>11</v>
      </c>
      <c r="D63" s="28" t="s">
        <v>37</v>
      </c>
      <c r="E63" s="29">
        <v>870</v>
      </c>
      <c r="F63" s="30">
        <v>5</v>
      </c>
      <c r="G63" s="30">
        <v>5</v>
      </c>
    </row>
    <row r="64" spans="1:7" ht="15.95" customHeight="1">
      <c r="A64" s="37" t="s">
        <v>39</v>
      </c>
      <c r="B64" s="38">
        <v>1</v>
      </c>
      <c r="C64" s="39">
        <v>13</v>
      </c>
      <c r="D64" s="40" t="s">
        <v>7</v>
      </c>
      <c r="E64" s="41" t="s">
        <v>7</v>
      </c>
      <c r="F64" s="42">
        <f>F65</f>
        <v>200</v>
      </c>
      <c r="G64" s="42">
        <f>G65</f>
        <v>200</v>
      </c>
    </row>
    <row r="65" spans="1:7" ht="15.95" customHeight="1">
      <c r="A65" s="13" t="s">
        <v>9</v>
      </c>
      <c r="B65" s="14">
        <v>1</v>
      </c>
      <c r="C65" s="15">
        <v>13</v>
      </c>
      <c r="D65" s="16" t="s">
        <v>10</v>
      </c>
      <c r="E65" s="17" t="s">
        <v>7</v>
      </c>
      <c r="F65" s="18">
        <f>F66+F71</f>
        <v>200</v>
      </c>
      <c r="G65" s="18">
        <f>G66+G71</f>
        <v>200</v>
      </c>
    </row>
    <row r="66" spans="1:7" ht="32.1" hidden="1" customHeight="1">
      <c r="A66" s="13" t="s">
        <v>40</v>
      </c>
      <c r="B66" s="14">
        <v>1</v>
      </c>
      <c r="C66" s="15">
        <v>13</v>
      </c>
      <c r="D66" s="16" t="s">
        <v>41</v>
      </c>
      <c r="E66" s="17" t="s">
        <v>7</v>
      </c>
      <c r="F66" s="18">
        <f>F67+F69</f>
        <v>0</v>
      </c>
      <c r="G66" s="18">
        <f>G67+G69</f>
        <v>0</v>
      </c>
    </row>
    <row r="67" spans="1:7" ht="32.1" hidden="1" customHeight="1">
      <c r="A67" s="13" t="s">
        <v>315</v>
      </c>
      <c r="B67" s="14">
        <v>1</v>
      </c>
      <c r="C67" s="15">
        <v>13</v>
      </c>
      <c r="D67" s="16" t="s">
        <v>41</v>
      </c>
      <c r="E67" s="17">
        <v>200</v>
      </c>
      <c r="F67" s="18">
        <f>F68</f>
        <v>0</v>
      </c>
      <c r="G67" s="18">
        <f>G68</f>
        <v>0</v>
      </c>
    </row>
    <row r="68" spans="1:7" ht="32.1" hidden="1" customHeight="1">
      <c r="A68" s="43" t="s">
        <v>21</v>
      </c>
      <c r="B68" s="27">
        <v>1</v>
      </c>
      <c r="C68" s="27">
        <v>13</v>
      </c>
      <c r="D68" s="44" t="s">
        <v>41</v>
      </c>
      <c r="E68" s="29">
        <v>240</v>
      </c>
      <c r="F68" s="30"/>
      <c r="G68" s="30"/>
    </row>
    <row r="69" spans="1:7" ht="15.95" hidden="1" customHeight="1">
      <c r="A69" s="13" t="s">
        <v>22</v>
      </c>
      <c r="B69" s="14">
        <v>1</v>
      </c>
      <c r="C69" s="15">
        <v>13</v>
      </c>
      <c r="D69" s="16" t="s">
        <v>41</v>
      </c>
      <c r="E69" s="29">
        <v>800</v>
      </c>
      <c r="F69" s="30">
        <f>F70</f>
        <v>0</v>
      </c>
      <c r="G69" s="30">
        <f>G70</f>
        <v>0</v>
      </c>
    </row>
    <row r="70" spans="1:7" ht="15.95" hidden="1" customHeight="1">
      <c r="A70" s="43" t="s">
        <v>23</v>
      </c>
      <c r="B70" s="27">
        <v>1</v>
      </c>
      <c r="C70" s="27">
        <v>13</v>
      </c>
      <c r="D70" s="44" t="s">
        <v>41</v>
      </c>
      <c r="E70" s="29">
        <v>850</v>
      </c>
      <c r="F70" s="30"/>
      <c r="G70" s="30"/>
    </row>
    <row r="71" spans="1:7" ht="15.95" customHeight="1">
      <c r="A71" s="43" t="s">
        <v>42</v>
      </c>
      <c r="B71" s="27">
        <v>1</v>
      </c>
      <c r="C71" s="27">
        <v>13</v>
      </c>
      <c r="D71" s="44" t="s">
        <v>43</v>
      </c>
      <c r="E71" s="29" t="s">
        <v>7</v>
      </c>
      <c r="F71" s="30">
        <f>F72+F74</f>
        <v>200</v>
      </c>
      <c r="G71" s="30">
        <f>G72+G74</f>
        <v>200</v>
      </c>
    </row>
    <row r="72" spans="1:7" ht="32.1" customHeight="1">
      <c r="A72" s="13" t="s">
        <v>315</v>
      </c>
      <c r="B72" s="27">
        <v>1</v>
      </c>
      <c r="C72" s="27">
        <v>13</v>
      </c>
      <c r="D72" s="44" t="s">
        <v>43</v>
      </c>
      <c r="E72" s="29">
        <v>200</v>
      </c>
      <c r="F72" s="30">
        <f>F73</f>
        <v>200</v>
      </c>
      <c r="G72" s="30">
        <f>G73</f>
        <v>200</v>
      </c>
    </row>
    <row r="73" spans="1:7" ht="32.1" customHeight="1">
      <c r="A73" s="25" t="s">
        <v>21</v>
      </c>
      <c r="B73" s="26">
        <v>1</v>
      </c>
      <c r="C73" s="27">
        <v>13</v>
      </c>
      <c r="D73" s="44" t="s">
        <v>43</v>
      </c>
      <c r="E73" s="29">
        <v>240</v>
      </c>
      <c r="F73" s="30">
        <v>200</v>
      </c>
      <c r="G73" s="30">
        <v>200</v>
      </c>
    </row>
    <row r="74" spans="1:7" ht="15.95" hidden="1" customHeight="1">
      <c r="A74" s="13" t="s">
        <v>22</v>
      </c>
      <c r="B74" s="14">
        <v>1</v>
      </c>
      <c r="C74" s="15">
        <v>13</v>
      </c>
      <c r="D74" s="44" t="s">
        <v>43</v>
      </c>
      <c r="E74" s="17">
        <v>800</v>
      </c>
      <c r="F74" s="18">
        <f>F75+F76</f>
        <v>0</v>
      </c>
      <c r="G74" s="18">
        <f>G75+G76</f>
        <v>0</v>
      </c>
    </row>
    <row r="75" spans="1:7" ht="15.95" hidden="1" customHeight="1">
      <c r="A75" s="25" t="s">
        <v>44</v>
      </c>
      <c r="B75" s="26">
        <v>1</v>
      </c>
      <c r="C75" s="27">
        <v>13</v>
      </c>
      <c r="D75" s="45" t="s">
        <v>43</v>
      </c>
      <c r="E75" s="29">
        <v>830</v>
      </c>
      <c r="F75" s="30"/>
      <c r="G75" s="30"/>
    </row>
    <row r="76" spans="1:7" ht="15.95" hidden="1" customHeight="1">
      <c r="A76" s="43" t="s">
        <v>23</v>
      </c>
      <c r="B76" s="26">
        <v>1</v>
      </c>
      <c r="C76" s="27">
        <v>13</v>
      </c>
      <c r="D76" s="44" t="s">
        <v>43</v>
      </c>
      <c r="E76" s="29">
        <v>850</v>
      </c>
      <c r="F76" s="30"/>
      <c r="G76" s="30"/>
    </row>
    <row r="77" spans="1:7" ht="15.95" customHeight="1">
      <c r="A77" s="6" t="s">
        <v>45</v>
      </c>
      <c r="B77" s="7">
        <v>2</v>
      </c>
      <c r="C77" s="8">
        <v>3</v>
      </c>
      <c r="D77" s="9" t="s">
        <v>7</v>
      </c>
      <c r="E77" s="10" t="s">
        <v>7</v>
      </c>
      <c r="F77" s="11">
        <f>F78</f>
        <v>231.89999999999998</v>
      </c>
      <c r="G77" s="11">
        <f>G78</f>
        <v>236.5</v>
      </c>
    </row>
    <row r="78" spans="1:7" ht="15.95" customHeight="1">
      <c r="A78" s="13" t="s">
        <v>16</v>
      </c>
      <c r="B78" s="14">
        <v>2</v>
      </c>
      <c r="C78" s="15">
        <v>3</v>
      </c>
      <c r="D78" s="16" t="s">
        <v>10</v>
      </c>
      <c r="E78" s="17" t="s">
        <v>7</v>
      </c>
      <c r="F78" s="18">
        <f>F79</f>
        <v>231.89999999999998</v>
      </c>
      <c r="G78" s="18">
        <f>G79</f>
        <v>236.5</v>
      </c>
    </row>
    <row r="79" spans="1:7" s="51" customFormat="1" ht="32.1" customHeight="1">
      <c r="A79" s="46" t="s">
        <v>46</v>
      </c>
      <c r="B79" s="14">
        <v>2</v>
      </c>
      <c r="C79" s="15">
        <v>3</v>
      </c>
      <c r="D79" s="47" t="s">
        <v>47</v>
      </c>
      <c r="E79" s="48" t="s">
        <v>7</v>
      </c>
      <c r="F79" s="49">
        <f>F80+F82</f>
        <v>231.89999999999998</v>
      </c>
      <c r="G79" s="49">
        <f>G80+G82</f>
        <v>236.5</v>
      </c>
    </row>
    <row r="80" spans="1:7" ht="63.95" customHeight="1">
      <c r="A80" s="13" t="s">
        <v>13</v>
      </c>
      <c r="B80" s="14">
        <v>2</v>
      </c>
      <c r="C80" s="15">
        <v>3</v>
      </c>
      <c r="D80" s="16" t="s">
        <v>47</v>
      </c>
      <c r="E80" s="17">
        <v>100</v>
      </c>
      <c r="F80" s="18">
        <f>F81</f>
        <v>226.7</v>
      </c>
      <c r="G80" s="18">
        <f>G81</f>
        <v>231.2</v>
      </c>
    </row>
    <row r="81" spans="1:7" ht="32.1" customHeight="1">
      <c r="A81" s="13" t="s">
        <v>48</v>
      </c>
      <c r="B81" s="14">
        <v>2</v>
      </c>
      <c r="C81" s="15">
        <v>3</v>
      </c>
      <c r="D81" s="16" t="s">
        <v>47</v>
      </c>
      <c r="E81" s="17">
        <v>120</v>
      </c>
      <c r="F81" s="18">
        <v>226.7</v>
      </c>
      <c r="G81" s="18">
        <v>231.2</v>
      </c>
    </row>
    <row r="82" spans="1:7" ht="32.1" customHeight="1">
      <c r="A82" s="13" t="s">
        <v>315</v>
      </c>
      <c r="B82" s="14">
        <v>2</v>
      </c>
      <c r="C82" s="15">
        <v>3</v>
      </c>
      <c r="D82" s="16" t="s">
        <v>49</v>
      </c>
      <c r="E82" s="17">
        <v>200</v>
      </c>
      <c r="F82" s="18">
        <f>F83</f>
        <v>5.2</v>
      </c>
      <c r="G82" s="18">
        <f>G83</f>
        <v>5.3</v>
      </c>
    </row>
    <row r="83" spans="1:7" ht="32.1" customHeight="1">
      <c r="A83" s="13" t="s">
        <v>21</v>
      </c>
      <c r="B83" s="14">
        <v>2</v>
      </c>
      <c r="C83" s="15">
        <v>3</v>
      </c>
      <c r="D83" s="16" t="s">
        <v>49</v>
      </c>
      <c r="E83" s="17">
        <v>240</v>
      </c>
      <c r="F83" s="18">
        <v>5.2</v>
      </c>
      <c r="G83" s="18">
        <v>5.3</v>
      </c>
    </row>
    <row r="84" spans="1:7" ht="32.1" customHeight="1">
      <c r="A84" s="6" t="s">
        <v>50</v>
      </c>
      <c r="B84" s="7">
        <v>3</v>
      </c>
      <c r="C84" s="15"/>
      <c r="D84" s="16"/>
      <c r="E84" s="17"/>
      <c r="F84" s="18">
        <f>F85</f>
        <v>91</v>
      </c>
      <c r="G84" s="18">
        <f>G85</f>
        <v>0</v>
      </c>
    </row>
    <row r="85" spans="1:7" ht="32.1" customHeight="1">
      <c r="A85" s="6" t="s">
        <v>51</v>
      </c>
      <c r="B85" s="7">
        <v>3</v>
      </c>
      <c r="C85" s="8">
        <v>9</v>
      </c>
      <c r="D85" s="9" t="s">
        <v>7</v>
      </c>
      <c r="E85" s="10" t="s">
        <v>7</v>
      </c>
      <c r="F85" s="11">
        <f>F86+F96</f>
        <v>91</v>
      </c>
      <c r="G85" s="11">
        <f>G86+G96</f>
        <v>0</v>
      </c>
    </row>
    <row r="86" spans="1:7" ht="63">
      <c r="A86" s="270" t="s">
        <v>422</v>
      </c>
      <c r="B86" s="14">
        <v>3</v>
      </c>
      <c r="C86" s="15">
        <v>9</v>
      </c>
      <c r="D86" s="16" t="s">
        <v>52</v>
      </c>
      <c r="E86" s="17" t="s">
        <v>7</v>
      </c>
      <c r="F86" s="18">
        <f>F93</f>
        <v>91</v>
      </c>
      <c r="G86" s="18">
        <f>G87+G90+G93</f>
        <v>0</v>
      </c>
    </row>
    <row r="87" spans="1:7" ht="57" hidden="1" customHeight="1">
      <c r="A87" s="13" t="s">
        <v>53</v>
      </c>
      <c r="B87" s="14">
        <v>3</v>
      </c>
      <c r="C87" s="15">
        <v>9</v>
      </c>
      <c r="D87" s="28" t="s">
        <v>54</v>
      </c>
      <c r="E87" s="17" t="s">
        <v>7</v>
      </c>
      <c r="F87" s="18">
        <f>F88</f>
        <v>0</v>
      </c>
      <c r="G87" s="18">
        <f>G88</f>
        <v>0</v>
      </c>
    </row>
    <row r="88" spans="1:7" ht="32.1" hidden="1" customHeight="1">
      <c r="A88" s="13" t="s">
        <v>315</v>
      </c>
      <c r="B88" s="26">
        <v>3</v>
      </c>
      <c r="C88" s="27">
        <v>9</v>
      </c>
      <c r="D88" s="28" t="s">
        <v>54</v>
      </c>
      <c r="E88" s="29">
        <v>200</v>
      </c>
      <c r="F88" s="30">
        <f>F89</f>
        <v>0</v>
      </c>
      <c r="G88" s="30">
        <f>G89</f>
        <v>0</v>
      </c>
    </row>
    <row r="89" spans="1:7" ht="32.1" hidden="1" customHeight="1">
      <c r="A89" s="25" t="s">
        <v>21</v>
      </c>
      <c r="B89" s="26">
        <v>3</v>
      </c>
      <c r="C89" s="27">
        <v>9</v>
      </c>
      <c r="D89" s="28" t="s">
        <v>54</v>
      </c>
      <c r="E89" s="29">
        <v>240</v>
      </c>
      <c r="F89" s="30"/>
      <c r="G89" s="30"/>
    </row>
    <row r="90" spans="1:7" ht="32.1" hidden="1" customHeight="1">
      <c r="A90" s="13" t="s">
        <v>55</v>
      </c>
      <c r="B90" s="14">
        <v>3</v>
      </c>
      <c r="C90" s="15">
        <v>9</v>
      </c>
      <c r="D90" s="16" t="s">
        <v>56</v>
      </c>
      <c r="E90" s="17"/>
      <c r="F90" s="18">
        <f>F91</f>
        <v>0</v>
      </c>
      <c r="G90" s="18">
        <f>G91</f>
        <v>0</v>
      </c>
    </row>
    <row r="91" spans="1:7" ht="32.1" hidden="1" customHeight="1">
      <c r="A91" s="13" t="s">
        <v>315</v>
      </c>
      <c r="B91" s="14">
        <v>3</v>
      </c>
      <c r="C91" s="15">
        <v>9</v>
      </c>
      <c r="D91" s="16" t="s">
        <v>56</v>
      </c>
      <c r="E91" s="17">
        <v>200</v>
      </c>
      <c r="F91" s="18">
        <f>F92</f>
        <v>0</v>
      </c>
      <c r="G91" s="18">
        <f>G92</f>
        <v>0</v>
      </c>
    </row>
    <row r="92" spans="1:7" ht="32.1" hidden="1" customHeight="1">
      <c r="A92" s="25" t="s">
        <v>21</v>
      </c>
      <c r="B92" s="14">
        <v>3</v>
      </c>
      <c r="C92" s="15">
        <v>9</v>
      </c>
      <c r="D92" s="16" t="s">
        <v>56</v>
      </c>
      <c r="E92" s="17">
        <v>240</v>
      </c>
      <c r="F92" s="18"/>
      <c r="G92" s="18"/>
    </row>
    <row r="93" spans="1:7" ht="32.1" customHeight="1">
      <c r="A93" s="13" t="s">
        <v>57</v>
      </c>
      <c r="B93" s="14">
        <v>3</v>
      </c>
      <c r="C93" s="15">
        <v>9</v>
      </c>
      <c r="D93" s="16" t="s">
        <v>58</v>
      </c>
      <c r="E93" s="17"/>
      <c r="F93" s="18">
        <f>F94</f>
        <v>91</v>
      </c>
      <c r="G93" s="18">
        <f>G94</f>
        <v>0</v>
      </c>
    </row>
    <row r="94" spans="1:7" ht="32.1" customHeight="1">
      <c r="A94" s="13" t="s">
        <v>315</v>
      </c>
      <c r="B94" s="14">
        <v>3</v>
      </c>
      <c r="C94" s="15">
        <v>9</v>
      </c>
      <c r="D94" s="16" t="s">
        <v>58</v>
      </c>
      <c r="E94" s="17">
        <v>200</v>
      </c>
      <c r="F94" s="18">
        <f>F95</f>
        <v>91</v>
      </c>
      <c r="G94" s="18">
        <f>G95</f>
        <v>0</v>
      </c>
    </row>
    <row r="95" spans="1:7" ht="32.1" customHeight="1">
      <c r="A95" s="25" t="s">
        <v>21</v>
      </c>
      <c r="B95" s="14">
        <v>3</v>
      </c>
      <c r="C95" s="15">
        <v>9</v>
      </c>
      <c r="D95" s="16" t="s">
        <v>58</v>
      </c>
      <c r="E95" s="17">
        <v>240</v>
      </c>
      <c r="F95" s="18">
        <v>91</v>
      </c>
      <c r="G95" s="18">
        <v>0</v>
      </c>
    </row>
    <row r="96" spans="1:7" ht="15.95" hidden="1" customHeight="1">
      <c r="A96" s="25" t="s">
        <v>9</v>
      </c>
      <c r="B96" s="14">
        <v>3</v>
      </c>
      <c r="C96" s="15">
        <v>9</v>
      </c>
      <c r="D96" s="16" t="s">
        <v>10</v>
      </c>
      <c r="E96" s="17"/>
      <c r="F96" s="18">
        <f>F97+F100+F103</f>
        <v>0</v>
      </c>
      <c r="G96" s="18">
        <f>G97+G100+G103</f>
        <v>0</v>
      </c>
    </row>
    <row r="97" spans="1:7" ht="48" hidden="1" customHeight="1">
      <c r="A97" s="13" t="s">
        <v>59</v>
      </c>
      <c r="B97" s="14">
        <v>3</v>
      </c>
      <c r="C97" s="15">
        <v>9</v>
      </c>
      <c r="D97" s="16" t="s">
        <v>60</v>
      </c>
      <c r="E97" s="17"/>
      <c r="F97" s="18">
        <f>F98</f>
        <v>0</v>
      </c>
      <c r="G97" s="18">
        <f>G98</f>
        <v>0</v>
      </c>
    </row>
    <row r="98" spans="1:7" ht="32.1" hidden="1" customHeight="1">
      <c r="A98" s="13" t="s">
        <v>315</v>
      </c>
      <c r="B98" s="14">
        <v>3</v>
      </c>
      <c r="C98" s="15">
        <v>9</v>
      </c>
      <c r="D98" s="16" t="s">
        <v>60</v>
      </c>
      <c r="E98" s="17">
        <v>200</v>
      </c>
      <c r="F98" s="18">
        <f>F99</f>
        <v>0</v>
      </c>
      <c r="G98" s="18">
        <f>G99</f>
        <v>0</v>
      </c>
    </row>
    <row r="99" spans="1:7" ht="32.1" hidden="1" customHeight="1">
      <c r="A99" s="25" t="s">
        <v>21</v>
      </c>
      <c r="B99" s="14">
        <v>3</v>
      </c>
      <c r="C99" s="15">
        <v>9</v>
      </c>
      <c r="D99" s="16" t="s">
        <v>60</v>
      </c>
      <c r="E99" s="17">
        <v>240</v>
      </c>
      <c r="F99" s="18"/>
      <c r="G99" s="18"/>
    </row>
    <row r="100" spans="1:7" ht="32.1" hidden="1" customHeight="1">
      <c r="A100" s="13" t="s">
        <v>61</v>
      </c>
      <c r="B100" s="14">
        <v>3</v>
      </c>
      <c r="C100" s="15">
        <v>9</v>
      </c>
      <c r="D100" s="16" t="s">
        <v>62</v>
      </c>
      <c r="E100" s="17"/>
      <c r="F100" s="18">
        <f>F101</f>
        <v>0</v>
      </c>
      <c r="G100" s="18">
        <f>G101</f>
        <v>0</v>
      </c>
    </row>
    <row r="101" spans="1:7" ht="32.1" hidden="1" customHeight="1">
      <c r="A101" s="13" t="s">
        <v>315</v>
      </c>
      <c r="B101" s="14">
        <v>3</v>
      </c>
      <c r="C101" s="15">
        <v>9</v>
      </c>
      <c r="D101" s="16" t="s">
        <v>62</v>
      </c>
      <c r="E101" s="17">
        <v>200</v>
      </c>
      <c r="F101" s="18">
        <f>F102</f>
        <v>0</v>
      </c>
      <c r="G101" s="18">
        <f>G102</f>
        <v>0</v>
      </c>
    </row>
    <row r="102" spans="1:7" ht="32.1" hidden="1" customHeight="1">
      <c r="A102" s="25" t="s">
        <v>21</v>
      </c>
      <c r="B102" s="14">
        <v>3</v>
      </c>
      <c r="C102" s="15">
        <v>9</v>
      </c>
      <c r="D102" s="16" t="s">
        <v>62</v>
      </c>
      <c r="E102" s="17">
        <v>240</v>
      </c>
      <c r="F102" s="18"/>
      <c r="G102" s="18"/>
    </row>
    <row r="103" spans="1:7" ht="32.1" hidden="1" customHeight="1">
      <c r="A103" s="13" t="s">
        <v>63</v>
      </c>
      <c r="B103" s="14">
        <v>3</v>
      </c>
      <c r="C103" s="15">
        <v>9</v>
      </c>
      <c r="D103" s="16" t="s">
        <v>64</v>
      </c>
      <c r="E103" s="17"/>
      <c r="F103" s="18">
        <f>F104</f>
        <v>0</v>
      </c>
      <c r="G103" s="18">
        <f>G104</f>
        <v>0</v>
      </c>
    </row>
    <row r="104" spans="1:7" ht="32.1" hidden="1" customHeight="1">
      <c r="A104" s="13" t="s">
        <v>315</v>
      </c>
      <c r="B104" s="14">
        <v>3</v>
      </c>
      <c r="C104" s="15">
        <v>9</v>
      </c>
      <c r="D104" s="16" t="s">
        <v>64</v>
      </c>
      <c r="E104" s="17">
        <v>200</v>
      </c>
      <c r="F104" s="18">
        <f>F105</f>
        <v>0</v>
      </c>
      <c r="G104" s="18">
        <f>G105</f>
        <v>0</v>
      </c>
    </row>
    <row r="105" spans="1:7" ht="32.1" hidden="1" customHeight="1">
      <c r="A105" s="25" t="s">
        <v>21</v>
      </c>
      <c r="B105" s="14">
        <v>3</v>
      </c>
      <c r="C105" s="15">
        <v>9</v>
      </c>
      <c r="D105" s="16" t="s">
        <v>64</v>
      </c>
      <c r="E105" s="17">
        <v>240</v>
      </c>
      <c r="F105" s="18"/>
      <c r="G105" s="18"/>
    </row>
    <row r="106" spans="1:7" ht="15.95" customHeight="1">
      <c r="A106" s="19" t="s">
        <v>65</v>
      </c>
      <c r="B106" s="20">
        <v>4</v>
      </c>
      <c r="C106" s="15"/>
      <c r="D106" s="16"/>
      <c r="E106" s="17"/>
      <c r="F106" s="18">
        <f>F107+F121+F198+F183</f>
        <v>1412.8</v>
      </c>
      <c r="G106" s="18">
        <f>G107+G121+G198+G183</f>
        <v>1451</v>
      </c>
    </row>
    <row r="107" spans="1:7" ht="15.95" hidden="1" customHeight="1">
      <c r="A107" s="52" t="s">
        <v>66</v>
      </c>
      <c r="B107" s="53">
        <v>4</v>
      </c>
      <c r="C107" s="54">
        <v>6</v>
      </c>
      <c r="D107" s="55" t="s">
        <v>7</v>
      </c>
      <c r="E107" s="56" t="s">
        <v>7</v>
      </c>
      <c r="F107" s="57">
        <f>F108</f>
        <v>0</v>
      </c>
      <c r="G107" s="57">
        <f>G108</f>
        <v>0</v>
      </c>
    </row>
    <row r="108" spans="1:7" ht="15.95" hidden="1" customHeight="1">
      <c r="A108" s="58" t="s">
        <v>9</v>
      </c>
      <c r="B108" s="59">
        <v>4</v>
      </c>
      <c r="C108" s="60">
        <v>6</v>
      </c>
      <c r="D108" s="61" t="s">
        <v>10</v>
      </c>
      <c r="E108" s="62"/>
      <c r="F108" s="63">
        <f>F109+F114</f>
        <v>0</v>
      </c>
      <c r="G108" s="63">
        <f>G109+G114</f>
        <v>0</v>
      </c>
    </row>
    <row r="109" spans="1:7" ht="15.95" hidden="1" customHeight="1">
      <c r="A109" s="58" t="s">
        <v>67</v>
      </c>
      <c r="B109" s="59">
        <v>4</v>
      </c>
      <c r="C109" s="60">
        <v>6</v>
      </c>
      <c r="D109" s="61" t="s">
        <v>68</v>
      </c>
      <c r="E109" s="62"/>
      <c r="F109" s="63">
        <f>F110+F112</f>
        <v>0</v>
      </c>
      <c r="G109" s="63">
        <f>G110+G112</f>
        <v>0</v>
      </c>
    </row>
    <row r="110" spans="1:7" ht="32.1" hidden="1" customHeight="1">
      <c r="A110" s="13" t="s">
        <v>315</v>
      </c>
      <c r="B110" s="59">
        <v>4</v>
      </c>
      <c r="C110" s="60">
        <v>6</v>
      </c>
      <c r="D110" s="61" t="s">
        <v>68</v>
      </c>
      <c r="E110" s="64">
        <v>200</v>
      </c>
      <c r="F110" s="63">
        <f>F111</f>
        <v>0</v>
      </c>
      <c r="G110" s="63">
        <f>G111</f>
        <v>0</v>
      </c>
    </row>
    <row r="111" spans="1:7" ht="32.1" hidden="1" customHeight="1">
      <c r="A111" s="65" t="s">
        <v>21</v>
      </c>
      <c r="B111" s="66">
        <v>4</v>
      </c>
      <c r="C111" s="67">
        <v>6</v>
      </c>
      <c r="D111" s="61" t="s">
        <v>68</v>
      </c>
      <c r="E111" s="68">
        <v>240</v>
      </c>
      <c r="F111" s="63"/>
      <c r="G111" s="63"/>
    </row>
    <row r="112" spans="1:7" ht="32.1" hidden="1" customHeight="1">
      <c r="A112" s="69" t="s">
        <v>69</v>
      </c>
      <c r="B112" s="59">
        <v>4</v>
      </c>
      <c r="C112" s="60">
        <v>6</v>
      </c>
      <c r="D112" s="61" t="s">
        <v>68</v>
      </c>
      <c r="E112" s="70">
        <v>400</v>
      </c>
      <c r="F112" s="63">
        <f>F113</f>
        <v>0</v>
      </c>
      <c r="G112" s="63">
        <f>G113</f>
        <v>0</v>
      </c>
    </row>
    <row r="113" spans="1:7" ht="15.95" hidden="1" customHeight="1">
      <c r="A113" s="71" t="s">
        <v>70</v>
      </c>
      <c r="B113" s="66">
        <v>4</v>
      </c>
      <c r="C113" s="67">
        <v>6</v>
      </c>
      <c r="D113" s="61" t="s">
        <v>68</v>
      </c>
      <c r="E113" s="68">
        <v>410</v>
      </c>
      <c r="F113" s="63"/>
      <c r="G113" s="63"/>
    </row>
    <row r="114" spans="1:7" ht="15.95" hidden="1" customHeight="1">
      <c r="A114" s="58" t="s">
        <v>71</v>
      </c>
      <c r="B114" s="59">
        <v>4</v>
      </c>
      <c r="C114" s="60">
        <v>6</v>
      </c>
      <c r="D114" s="61" t="s">
        <v>72</v>
      </c>
      <c r="E114" s="64"/>
      <c r="F114" s="63">
        <f>F115+F117+F119</f>
        <v>0</v>
      </c>
      <c r="G114" s="63">
        <f>G115+G117+G119</f>
        <v>0</v>
      </c>
    </row>
    <row r="115" spans="1:7" ht="32.1" hidden="1" customHeight="1">
      <c r="A115" s="13" t="s">
        <v>315</v>
      </c>
      <c r="B115" s="59">
        <v>4</v>
      </c>
      <c r="C115" s="60">
        <v>6</v>
      </c>
      <c r="D115" s="61" t="s">
        <v>72</v>
      </c>
      <c r="E115" s="64">
        <v>200</v>
      </c>
      <c r="F115" s="72">
        <f>F116</f>
        <v>0</v>
      </c>
      <c r="G115" s="72">
        <f>G116</f>
        <v>0</v>
      </c>
    </row>
    <row r="116" spans="1:7" ht="32.1" hidden="1" customHeight="1">
      <c r="A116" s="65" t="s">
        <v>21</v>
      </c>
      <c r="B116" s="66">
        <v>4</v>
      </c>
      <c r="C116" s="67">
        <v>6</v>
      </c>
      <c r="D116" s="61" t="s">
        <v>72</v>
      </c>
      <c r="E116" s="68">
        <v>240</v>
      </c>
      <c r="F116" s="73"/>
      <c r="G116" s="73"/>
    </row>
    <row r="117" spans="1:7" ht="32.1" hidden="1" customHeight="1">
      <c r="A117" s="69" t="s">
        <v>69</v>
      </c>
      <c r="B117" s="59">
        <v>4</v>
      </c>
      <c r="C117" s="60">
        <v>6</v>
      </c>
      <c r="D117" s="61" t="s">
        <v>72</v>
      </c>
      <c r="E117" s="70">
        <v>400</v>
      </c>
      <c r="F117" s="73">
        <f>F118</f>
        <v>0</v>
      </c>
      <c r="G117" s="73">
        <f>G118</f>
        <v>0</v>
      </c>
    </row>
    <row r="118" spans="1:7" ht="15.95" hidden="1" customHeight="1">
      <c r="A118" s="71" t="s">
        <v>70</v>
      </c>
      <c r="B118" s="66">
        <v>4</v>
      </c>
      <c r="C118" s="67">
        <v>6</v>
      </c>
      <c r="D118" s="61" t="s">
        <v>72</v>
      </c>
      <c r="E118" s="68">
        <v>410</v>
      </c>
      <c r="F118" s="73"/>
      <c r="G118" s="73"/>
    </row>
    <row r="119" spans="1:7" ht="15.95" hidden="1" customHeight="1">
      <c r="A119" s="65" t="s">
        <v>22</v>
      </c>
      <c r="B119" s="59">
        <v>4</v>
      </c>
      <c r="C119" s="60">
        <v>6</v>
      </c>
      <c r="D119" s="61" t="s">
        <v>72</v>
      </c>
      <c r="E119" s="64">
        <v>800</v>
      </c>
      <c r="F119" s="72">
        <f>F120</f>
        <v>0</v>
      </c>
      <c r="G119" s="72">
        <f>G120</f>
        <v>0</v>
      </c>
    </row>
    <row r="120" spans="1:7" ht="48" hidden="1" customHeight="1">
      <c r="A120" s="65" t="s">
        <v>73</v>
      </c>
      <c r="B120" s="66">
        <v>4</v>
      </c>
      <c r="C120" s="67">
        <v>6</v>
      </c>
      <c r="D120" s="61" t="s">
        <v>72</v>
      </c>
      <c r="E120" s="64">
        <v>810</v>
      </c>
      <c r="F120" s="72"/>
      <c r="G120" s="72"/>
    </row>
    <row r="121" spans="1:7" ht="15.95" customHeight="1">
      <c r="A121" s="19" t="s">
        <v>74</v>
      </c>
      <c r="B121" s="20">
        <v>4</v>
      </c>
      <c r="C121" s="21">
        <v>9</v>
      </c>
      <c r="D121" s="22" t="s">
        <v>7</v>
      </c>
      <c r="E121" s="23" t="s">
        <v>7</v>
      </c>
      <c r="F121" s="24">
        <f>F122+F153+F168</f>
        <v>1412.8</v>
      </c>
      <c r="G121" s="24">
        <f>G122+G153+G168</f>
        <v>1451</v>
      </c>
    </row>
    <row r="122" spans="1:7" ht="32.1" customHeight="1">
      <c r="A122" s="270" t="s">
        <v>423</v>
      </c>
      <c r="B122" s="14">
        <v>4</v>
      </c>
      <c r="C122" s="15">
        <v>9</v>
      </c>
      <c r="D122" s="16" t="s">
        <v>75</v>
      </c>
      <c r="E122" s="23"/>
      <c r="F122" s="30">
        <f>F123+F138</f>
        <v>1412.8</v>
      </c>
      <c r="G122" s="30">
        <f>G123+G138</f>
        <v>1451</v>
      </c>
    </row>
    <row r="123" spans="1:7" ht="48" customHeight="1">
      <c r="A123" s="270" t="s">
        <v>450</v>
      </c>
      <c r="B123" s="14">
        <v>4</v>
      </c>
      <c r="C123" s="15">
        <v>9</v>
      </c>
      <c r="D123" s="16" t="s">
        <v>76</v>
      </c>
      <c r="E123" s="23"/>
      <c r="F123" s="30">
        <f>F124+F131</f>
        <v>1412.8</v>
      </c>
      <c r="G123" s="30">
        <f>G124+G131</f>
        <v>1451</v>
      </c>
    </row>
    <row r="124" spans="1:7" ht="48" hidden="1" customHeight="1">
      <c r="A124" s="270" t="s">
        <v>349</v>
      </c>
      <c r="B124" s="14">
        <v>4</v>
      </c>
      <c r="C124" s="15">
        <v>9</v>
      </c>
      <c r="D124" s="16" t="s">
        <v>77</v>
      </c>
      <c r="E124" s="23"/>
      <c r="F124" s="30">
        <f>F125+F127+F129</f>
        <v>0</v>
      </c>
      <c r="G124" s="30">
        <f>G125+G127+G129</f>
        <v>0</v>
      </c>
    </row>
    <row r="125" spans="1:7" ht="32.1" hidden="1" customHeight="1">
      <c r="A125" s="13" t="s">
        <v>315</v>
      </c>
      <c r="B125" s="14">
        <v>4</v>
      </c>
      <c r="C125" s="15">
        <v>9</v>
      </c>
      <c r="D125" s="16" t="s">
        <v>77</v>
      </c>
      <c r="E125" s="29">
        <v>200</v>
      </c>
      <c r="F125" s="30">
        <f>F126</f>
        <v>0</v>
      </c>
      <c r="G125" s="30">
        <f>G126</f>
        <v>0</v>
      </c>
    </row>
    <row r="126" spans="1:7" ht="32.1" hidden="1" customHeight="1">
      <c r="A126" s="25" t="s">
        <v>21</v>
      </c>
      <c r="B126" s="14">
        <v>4</v>
      </c>
      <c r="C126" s="15">
        <v>9</v>
      </c>
      <c r="D126" s="16" t="s">
        <v>77</v>
      </c>
      <c r="E126" s="29">
        <v>240</v>
      </c>
      <c r="F126" s="30">
        <v>0</v>
      </c>
      <c r="G126" s="30"/>
    </row>
    <row r="127" spans="1:7" ht="32.1" hidden="1" customHeight="1">
      <c r="A127" s="31" t="s">
        <v>69</v>
      </c>
      <c r="B127" s="14">
        <v>4</v>
      </c>
      <c r="C127" s="15">
        <v>9</v>
      </c>
      <c r="D127" s="16" t="s">
        <v>77</v>
      </c>
      <c r="E127" s="35">
        <v>400</v>
      </c>
      <c r="F127" s="30">
        <f>F128</f>
        <v>0</v>
      </c>
      <c r="G127" s="30">
        <f>G128</f>
        <v>0</v>
      </c>
    </row>
    <row r="128" spans="1:7" ht="15.95" hidden="1" customHeight="1">
      <c r="A128" s="43" t="s">
        <v>70</v>
      </c>
      <c r="B128" s="14">
        <v>4</v>
      </c>
      <c r="C128" s="15">
        <v>9</v>
      </c>
      <c r="D128" s="16" t="s">
        <v>77</v>
      </c>
      <c r="E128" s="29">
        <v>410</v>
      </c>
      <c r="F128" s="30"/>
      <c r="G128" s="30"/>
    </row>
    <row r="129" spans="1:7" ht="15.95" hidden="1" customHeight="1">
      <c r="A129" s="25" t="s">
        <v>22</v>
      </c>
      <c r="B129" s="14">
        <v>4</v>
      </c>
      <c r="C129" s="15">
        <v>9</v>
      </c>
      <c r="D129" s="16" t="s">
        <v>77</v>
      </c>
      <c r="E129" s="17">
        <v>800</v>
      </c>
      <c r="F129" s="30">
        <f>F130</f>
        <v>0</v>
      </c>
      <c r="G129" s="30">
        <f>G130</f>
        <v>0</v>
      </c>
    </row>
    <row r="130" spans="1:7" ht="48" hidden="1" customHeight="1">
      <c r="A130" s="65" t="s">
        <v>73</v>
      </c>
      <c r="B130" s="14">
        <v>4</v>
      </c>
      <c r="C130" s="15">
        <v>9</v>
      </c>
      <c r="D130" s="16" t="s">
        <v>77</v>
      </c>
      <c r="E130" s="17">
        <v>810</v>
      </c>
      <c r="F130" s="30"/>
      <c r="G130" s="30"/>
    </row>
    <row r="131" spans="1:7" ht="32.1" customHeight="1">
      <c r="A131" s="270" t="s">
        <v>424</v>
      </c>
      <c r="B131" s="14">
        <v>4</v>
      </c>
      <c r="C131" s="15">
        <v>9</v>
      </c>
      <c r="D131" s="16" t="s">
        <v>78</v>
      </c>
      <c r="E131" s="23"/>
      <c r="F131" s="30">
        <f>F132+F134+F136</f>
        <v>1412.8</v>
      </c>
      <c r="G131" s="30">
        <f>G132+G134+G136</f>
        <v>1451</v>
      </c>
    </row>
    <row r="132" spans="1:7" ht="32.1" customHeight="1">
      <c r="A132" s="13" t="s">
        <v>315</v>
      </c>
      <c r="B132" s="14">
        <v>4</v>
      </c>
      <c r="C132" s="15">
        <v>9</v>
      </c>
      <c r="D132" s="16" t="s">
        <v>78</v>
      </c>
      <c r="E132" s="29">
        <v>200</v>
      </c>
      <c r="F132" s="30">
        <f>F133</f>
        <v>1412.8</v>
      </c>
      <c r="G132" s="30">
        <f>G133</f>
        <v>1451</v>
      </c>
    </row>
    <row r="133" spans="1:7" ht="32.1" customHeight="1">
      <c r="A133" s="25" t="s">
        <v>21</v>
      </c>
      <c r="B133" s="14">
        <v>4</v>
      </c>
      <c r="C133" s="15">
        <v>9</v>
      </c>
      <c r="D133" s="16" t="s">
        <v>78</v>
      </c>
      <c r="E133" s="29">
        <v>240</v>
      </c>
      <c r="F133" s="30">
        <v>1412.8</v>
      </c>
      <c r="G133" s="30">
        <v>1451</v>
      </c>
    </row>
    <row r="134" spans="1:7" ht="32.1" hidden="1" customHeight="1">
      <c r="A134" s="31" t="s">
        <v>69</v>
      </c>
      <c r="B134" s="14">
        <v>4</v>
      </c>
      <c r="C134" s="15">
        <v>9</v>
      </c>
      <c r="D134" s="16" t="s">
        <v>78</v>
      </c>
      <c r="E134" s="35">
        <v>400</v>
      </c>
      <c r="F134" s="30">
        <f>F135</f>
        <v>0</v>
      </c>
      <c r="G134" s="30">
        <f>G135</f>
        <v>0</v>
      </c>
    </row>
    <row r="135" spans="1:7" ht="15.95" hidden="1" customHeight="1">
      <c r="A135" s="43" t="s">
        <v>70</v>
      </c>
      <c r="B135" s="14">
        <v>4</v>
      </c>
      <c r="C135" s="15">
        <v>9</v>
      </c>
      <c r="D135" s="16" t="s">
        <v>78</v>
      </c>
      <c r="E135" s="29">
        <v>410</v>
      </c>
      <c r="F135" s="30"/>
      <c r="G135" s="30"/>
    </row>
    <row r="136" spans="1:7" ht="15.95" hidden="1" customHeight="1">
      <c r="A136" s="25" t="s">
        <v>22</v>
      </c>
      <c r="B136" s="14">
        <v>4</v>
      </c>
      <c r="C136" s="15">
        <v>9</v>
      </c>
      <c r="D136" s="16" t="s">
        <v>78</v>
      </c>
      <c r="E136" s="17">
        <v>800</v>
      </c>
      <c r="F136" s="30">
        <f>F137</f>
        <v>0</v>
      </c>
      <c r="G136" s="30">
        <f>G137</f>
        <v>0</v>
      </c>
    </row>
    <row r="137" spans="1:7" ht="48" hidden="1" customHeight="1">
      <c r="A137" s="65" t="s">
        <v>73</v>
      </c>
      <c r="B137" s="14">
        <v>4</v>
      </c>
      <c r="C137" s="15">
        <v>9</v>
      </c>
      <c r="D137" s="16" t="s">
        <v>78</v>
      </c>
      <c r="E137" s="17">
        <v>810</v>
      </c>
      <c r="F137" s="30"/>
      <c r="G137" s="30"/>
    </row>
    <row r="138" spans="1:7" ht="30" hidden="1" customHeight="1">
      <c r="A138" s="270" t="s">
        <v>341</v>
      </c>
      <c r="B138" s="14">
        <v>4</v>
      </c>
      <c r="C138" s="15">
        <v>9</v>
      </c>
      <c r="D138" s="16" t="s">
        <v>80</v>
      </c>
      <c r="E138" s="23"/>
      <c r="F138" s="30">
        <f>F139+F146</f>
        <v>0</v>
      </c>
      <c r="G138" s="30">
        <f>G139+G146</f>
        <v>0</v>
      </c>
    </row>
    <row r="139" spans="1:7" ht="48" hidden="1" customHeight="1">
      <c r="A139" s="270" t="s">
        <v>342</v>
      </c>
      <c r="B139" s="14">
        <v>4</v>
      </c>
      <c r="C139" s="15">
        <v>9</v>
      </c>
      <c r="D139" s="16" t="s">
        <v>82</v>
      </c>
      <c r="E139" s="23"/>
      <c r="F139" s="30">
        <f>F140+F142+F144</f>
        <v>0</v>
      </c>
      <c r="G139" s="30">
        <f>G140+G142+G144</f>
        <v>0</v>
      </c>
    </row>
    <row r="140" spans="1:7" ht="32.1" hidden="1" customHeight="1">
      <c r="A140" s="13" t="s">
        <v>315</v>
      </c>
      <c r="B140" s="14">
        <v>4</v>
      </c>
      <c r="C140" s="15">
        <v>9</v>
      </c>
      <c r="D140" s="16" t="s">
        <v>82</v>
      </c>
      <c r="E140" s="29">
        <v>200</v>
      </c>
      <c r="F140" s="30">
        <f>F141</f>
        <v>0</v>
      </c>
      <c r="G140" s="30">
        <f>G141</f>
        <v>0</v>
      </c>
    </row>
    <row r="141" spans="1:7" ht="32.1" hidden="1" customHeight="1">
      <c r="A141" s="25" t="s">
        <v>21</v>
      </c>
      <c r="B141" s="14">
        <v>4</v>
      </c>
      <c r="C141" s="15">
        <v>9</v>
      </c>
      <c r="D141" s="16" t="s">
        <v>82</v>
      </c>
      <c r="E141" s="29">
        <v>240</v>
      </c>
      <c r="F141" s="30"/>
      <c r="G141" s="30"/>
    </row>
    <row r="142" spans="1:7" ht="32.1" hidden="1" customHeight="1">
      <c r="A142" s="31" t="s">
        <v>69</v>
      </c>
      <c r="B142" s="14">
        <v>4</v>
      </c>
      <c r="C142" s="15">
        <v>9</v>
      </c>
      <c r="D142" s="16" t="s">
        <v>82</v>
      </c>
      <c r="E142" s="35">
        <v>400</v>
      </c>
      <c r="F142" s="30">
        <f>F143</f>
        <v>0</v>
      </c>
      <c r="G142" s="30">
        <f>G143</f>
        <v>0</v>
      </c>
    </row>
    <row r="143" spans="1:7" ht="15.95" hidden="1" customHeight="1">
      <c r="A143" s="43" t="s">
        <v>70</v>
      </c>
      <c r="B143" s="14">
        <v>4</v>
      </c>
      <c r="C143" s="15">
        <v>9</v>
      </c>
      <c r="D143" s="16" t="s">
        <v>82</v>
      </c>
      <c r="E143" s="29">
        <v>410</v>
      </c>
      <c r="F143" s="30"/>
      <c r="G143" s="30"/>
    </row>
    <row r="144" spans="1:7" ht="15.95" hidden="1" customHeight="1">
      <c r="A144" s="25" t="s">
        <v>22</v>
      </c>
      <c r="B144" s="14">
        <v>4</v>
      </c>
      <c r="C144" s="15">
        <v>9</v>
      </c>
      <c r="D144" s="16" t="s">
        <v>82</v>
      </c>
      <c r="E144" s="17">
        <v>800</v>
      </c>
      <c r="F144" s="30">
        <f>F145</f>
        <v>0</v>
      </c>
      <c r="G144" s="30">
        <f>G145</f>
        <v>0</v>
      </c>
    </row>
    <row r="145" spans="1:7" ht="48" hidden="1" customHeight="1">
      <c r="A145" s="65" t="s">
        <v>73</v>
      </c>
      <c r="B145" s="14">
        <v>4</v>
      </c>
      <c r="C145" s="15">
        <v>9</v>
      </c>
      <c r="D145" s="16" t="s">
        <v>82</v>
      </c>
      <c r="E145" s="17">
        <v>810</v>
      </c>
      <c r="F145" s="30"/>
      <c r="G145" s="30"/>
    </row>
    <row r="146" spans="1:7" ht="32.1" hidden="1" customHeight="1">
      <c r="A146" s="270" t="s">
        <v>343</v>
      </c>
      <c r="B146" s="14">
        <v>4</v>
      </c>
      <c r="C146" s="15">
        <v>9</v>
      </c>
      <c r="D146" s="16" t="s">
        <v>83</v>
      </c>
      <c r="E146" s="23"/>
      <c r="F146" s="30">
        <f>F147+F149+F151</f>
        <v>0</v>
      </c>
      <c r="G146" s="30">
        <f>G147+G149+G151</f>
        <v>0</v>
      </c>
    </row>
    <row r="147" spans="1:7" ht="32.1" hidden="1" customHeight="1">
      <c r="A147" s="13" t="s">
        <v>315</v>
      </c>
      <c r="B147" s="14">
        <v>4</v>
      </c>
      <c r="C147" s="15">
        <v>9</v>
      </c>
      <c r="D147" s="16" t="s">
        <v>83</v>
      </c>
      <c r="E147" s="29">
        <v>200</v>
      </c>
      <c r="F147" s="30">
        <f>F148</f>
        <v>0</v>
      </c>
      <c r="G147" s="30">
        <f>G148</f>
        <v>0</v>
      </c>
    </row>
    <row r="148" spans="1:7" ht="32.1" hidden="1" customHeight="1">
      <c r="A148" s="25" t="s">
        <v>21</v>
      </c>
      <c r="B148" s="14">
        <v>4</v>
      </c>
      <c r="C148" s="15">
        <v>9</v>
      </c>
      <c r="D148" s="16" t="s">
        <v>83</v>
      </c>
      <c r="E148" s="29">
        <v>240</v>
      </c>
      <c r="F148" s="30"/>
      <c r="G148" s="30"/>
    </row>
    <row r="149" spans="1:7" ht="32.1" hidden="1" customHeight="1">
      <c r="A149" s="31" t="s">
        <v>69</v>
      </c>
      <c r="B149" s="14">
        <v>4</v>
      </c>
      <c r="C149" s="15">
        <v>9</v>
      </c>
      <c r="D149" s="16" t="s">
        <v>83</v>
      </c>
      <c r="E149" s="35">
        <v>400</v>
      </c>
      <c r="F149" s="30">
        <f>F150</f>
        <v>0</v>
      </c>
      <c r="G149" s="30">
        <f>G150</f>
        <v>0</v>
      </c>
    </row>
    <row r="150" spans="1:7" ht="15.95" hidden="1" customHeight="1">
      <c r="A150" s="43" t="s">
        <v>70</v>
      </c>
      <c r="B150" s="14">
        <v>4</v>
      </c>
      <c r="C150" s="15">
        <v>9</v>
      </c>
      <c r="D150" s="16" t="s">
        <v>83</v>
      </c>
      <c r="E150" s="29">
        <v>410</v>
      </c>
      <c r="F150" s="30"/>
      <c r="G150" s="30"/>
    </row>
    <row r="151" spans="1:7" ht="15.95" hidden="1" customHeight="1">
      <c r="A151" s="25" t="s">
        <v>22</v>
      </c>
      <c r="B151" s="14">
        <v>4</v>
      </c>
      <c r="C151" s="15">
        <v>9</v>
      </c>
      <c r="D151" s="16" t="s">
        <v>83</v>
      </c>
      <c r="E151" s="17">
        <v>800</v>
      </c>
      <c r="F151" s="30">
        <f>F152</f>
        <v>0</v>
      </c>
      <c r="G151" s="30">
        <f>G152</f>
        <v>0</v>
      </c>
    </row>
    <row r="152" spans="1:7" ht="48" hidden="1" customHeight="1">
      <c r="A152" s="25" t="s">
        <v>73</v>
      </c>
      <c r="B152" s="14">
        <v>4</v>
      </c>
      <c r="C152" s="15">
        <v>9</v>
      </c>
      <c r="D152" s="16" t="s">
        <v>83</v>
      </c>
      <c r="E152" s="17">
        <v>810</v>
      </c>
      <c r="F152" s="30"/>
      <c r="G152" s="30"/>
    </row>
    <row r="153" spans="1:7" ht="33" hidden="1" customHeight="1">
      <c r="A153" s="270" t="s">
        <v>344</v>
      </c>
      <c r="B153" s="14">
        <v>4</v>
      </c>
      <c r="C153" s="15">
        <v>9</v>
      </c>
      <c r="D153" s="16" t="s">
        <v>84</v>
      </c>
      <c r="E153" s="23"/>
      <c r="F153" s="30">
        <f>F154+F161</f>
        <v>0</v>
      </c>
      <c r="G153" s="30">
        <f>G154+G161</f>
        <v>0</v>
      </c>
    </row>
    <row r="154" spans="1:7" ht="32.1" hidden="1" customHeight="1">
      <c r="A154" s="270" t="s">
        <v>345</v>
      </c>
      <c r="B154" s="14">
        <v>4</v>
      </c>
      <c r="C154" s="15">
        <v>9</v>
      </c>
      <c r="D154" s="16" t="s">
        <v>85</v>
      </c>
      <c r="E154" s="23"/>
      <c r="F154" s="30">
        <f>F155+F157+F159</f>
        <v>0</v>
      </c>
      <c r="G154" s="30">
        <f>G155+G157+G159</f>
        <v>0</v>
      </c>
    </row>
    <row r="155" spans="1:7" ht="32.1" hidden="1" customHeight="1">
      <c r="A155" s="13" t="s">
        <v>315</v>
      </c>
      <c r="B155" s="14">
        <v>4</v>
      </c>
      <c r="C155" s="15">
        <v>9</v>
      </c>
      <c r="D155" s="16" t="s">
        <v>85</v>
      </c>
      <c r="E155" s="29">
        <v>200</v>
      </c>
      <c r="F155" s="30">
        <f>F156</f>
        <v>0</v>
      </c>
      <c r="G155" s="30">
        <f>G156</f>
        <v>0</v>
      </c>
    </row>
    <row r="156" spans="1:7" ht="32.1" hidden="1" customHeight="1">
      <c r="A156" s="25" t="s">
        <v>21</v>
      </c>
      <c r="B156" s="14">
        <v>4</v>
      </c>
      <c r="C156" s="15">
        <v>9</v>
      </c>
      <c r="D156" s="16" t="s">
        <v>85</v>
      </c>
      <c r="E156" s="29">
        <v>240</v>
      </c>
      <c r="F156" s="30"/>
      <c r="G156" s="30"/>
    </row>
    <row r="157" spans="1:7" ht="32.1" hidden="1" customHeight="1">
      <c r="A157" s="31" t="s">
        <v>69</v>
      </c>
      <c r="B157" s="14">
        <v>4</v>
      </c>
      <c r="C157" s="15">
        <v>9</v>
      </c>
      <c r="D157" s="16" t="s">
        <v>85</v>
      </c>
      <c r="E157" s="35">
        <v>400</v>
      </c>
      <c r="F157" s="30">
        <f>F158</f>
        <v>0</v>
      </c>
      <c r="G157" s="30">
        <f>G158</f>
        <v>0</v>
      </c>
    </row>
    <row r="158" spans="1:7" ht="15.95" hidden="1" customHeight="1">
      <c r="A158" s="43" t="s">
        <v>70</v>
      </c>
      <c r="B158" s="14">
        <v>4</v>
      </c>
      <c r="C158" s="15">
        <v>9</v>
      </c>
      <c r="D158" s="16" t="s">
        <v>85</v>
      </c>
      <c r="E158" s="29">
        <v>410</v>
      </c>
      <c r="F158" s="30"/>
      <c r="G158" s="30"/>
    </row>
    <row r="159" spans="1:7" ht="15.95" hidden="1" customHeight="1">
      <c r="A159" s="25" t="s">
        <v>22</v>
      </c>
      <c r="B159" s="14">
        <v>4</v>
      </c>
      <c r="C159" s="15">
        <v>9</v>
      </c>
      <c r="D159" s="16" t="s">
        <v>85</v>
      </c>
      <c r="E159" s="17">
        <v>800</v>
      </c>
      <c r="F159" s="30">
        <f>F160</f>
        <v>0</v>
      </c>
      <c r="G159" s="30">
        <f>G160</f>
        <v>0</v>
      </c>
    </row>
    <row r="160" spans="1:7" ht="48" hidden="1" customHeight="1">
      <c r="A160" s="25" t="s">
        <v>73</v>
      </c>
      <c r="B160" s="14">
        <v>4</v>
      </c>
      <c r="C160" s="15">
        <v>9</v>
      </c>
      <c r="D160" s="16" t="s">
        <v>85</v>
      </c>
      <c r="E160" s="17">
        <v>810</v>
      </c>
      <c r="F160" s="30"/>
      <c r="G160" s="30"/>
    </row>
    <row r="161" spans="1:7" ht="32.1" hidden="1" customHeight="1">
      <c r="A161" s="270" t="s">
        <v>346</v>
      </c>
      <c r="B161" s="14">
        <v>4</v>
      </c>
      <c r="C161" s="15">
        <v>9</v>
      </c>
      <c r="D161" s="16" t="s">
        <v>86</v>
      </c>
      <c r="E161" s="23"/>
      <c r="F161" s="30">
        <f>F162+F164+F166</f>
        <v>0</v>
      </c>
      <c r="G161" s="30">
        <f>G162+G164+G166</f>
        <v>0</v>
      </c>
    </row>
    <row r="162" spans="1:7" ht="32.1" hidden="1" customHeight="1">
      <c r="A162" s="13" t="s">
        <v>315</v>
      </c>
      <c r="B162" s="14">
        <v>4</v>
      </c>
      <c r="C162" s="15">
        <v>9</v>
      </c>
      <c r="D162" s="16" t="s">
        <v>86</v>
      </c>
      <c r="E162" s="29">
        <v>200</v>
      </c>
      <c r="F162" s="30">
        <f>F163</f>
        <v>0</v>
      </c>
      <c r="G162" s="30">
        <f>G163</f>
        <v>0</v>
      </c>
    </row>
    <row r="163" spans="1:7" ht="32.1" hidden="1" customHeight="1">
      <c r="A163" s="25" t="s">
        <v>21</v>
      </c>
      <c r="B163" s="14">
        <v>4</v>
      </c>
      <c r="C163" s="15">
        <v>9</v>
      </c>
      <c r="D163" s="16" t="s">
        <v>86</v>
      </c>
      <c r="E163" s="29">
        <v>240</v>
      </c>
      <c r="F163" s="30"/>
      <c r="G163" s="30"/>
    </row>
    <row r="164" spans="1:7" ht="32.1" hidden="1" customHeight="1">
      <c r="A164" s="31" t="s">
        <v>69</v>
      </c>
      <c r="B164" s="14">
        <v>4</v>
      </c>
      <c r="C164" s="15">
        <v>9</v>
      </c>
      <c r="D164" s="16" t="s">
        <v>86</v>
      </c>
      <c r="E164" s="35">
        <v>400</v>
      </c>
      <c r="F164" s="30">
        <f>F165</f>
        <v>0</v>
      </c>
      <c r="G164" s="30">
        <f>G165</f>
        <v>0</v>
      </c>
    </row>
    <row r="165" spans="1:7" ht="15.95" hidden="1" customHeight="1">
      <c r="A165" s="43" t="s">
        <v>70</v>
      </c>
      <c r="B165" s="14">
        <v>4</v>
      </c>
      <c r="C165" s="15">
        <v>9</v>
      </c>
      <c r="D165" s="16" t="s">
        <v>86</v>
      </c>
      <c r="E165" s="29">
        <v>410</v>
      </c>
      <c r="F165" s="30"/>
      <c r="G165" s="30"/>
    </row>
    <row r="166" spans="1:7" ht="15.95" hidden="1" customHeight="1">
      <c r="A166" s="25" t="s">
        <v>22</v>
      </c>
      <c r="B166" s="14">
        <v>4</v>
      </c>
      <c r="C166" s="15">
        <v>9</v>
      </c>
      <c r="D166" s="16" t="s">
        <v>86</v>
      </c>
      <c r="E166" s="17">
        <v>800</v>
      </c>
      <c r="F166" s="30">
        <f>F167</f>
        <v>0</v>
      </c>
      <c r="G166" s="30">
        <f>G167</f>
        <v>0</v>
      </c>
    </row>
    <row r="167" spans="1:7" ht="48" hidden="1" customHeight="1">
      <c r="A167" s="25" t="s">
        <v>73</v>
      </c>
      <c r="B167" s="14">
        <v>4</v>
      </c>
      <c r="C167" s="15">
        <v>9</v>
      </c>
      <c r="D167" s="16" t="s">
        <v>86</v>
      </c>
      <c r="E167" s="17">
        <v>810</v>
      </c>
      <c r="F167" s="30"/>
      <c r="G167" s="30"/>
    </row>
    <row r="168" spans="1:7" ht="18" hidden="1" customHeight="1">
      <c r="A168" s="13" t="s">
        <v>9</v>
      </c>
      <c r="B168" s="14">
        <v>4</v>
      </c>
      <c r="C168" s="15">
        <v>9</v>
      </c>
      <c r="D168" s="16" t="s">
        <v>10</v>
      </c>
      <c r="E168" s="17"/>
      <c r="F168" s="30">
        <f>F169+F176</f>
        <v>0</v>
      </c>
      <c r="G168" s="30">
        <f>G169+G176</f>
        <v>0</v>
      </c>
    </row>
    <row r="169" spans="1:7" ht="48" hidden="1" customHeight="1">
      <c r="A169" s="13" t="s">
        <v>87</v>
      </c>
      <c r="B169" s="14">
        <v>4</v>
      </c>
      <c r="C169" s="15">
        <v>9</v>
      </c>
      <c r="D169" s="16" t="s">
        <v>88</v>
      </c>
      <c r="E169" s="29"/>
      <c r="F169" s="30">
        <f>F170+F172+F174</f>
        <v>0</v>
      </c>
      <c r="G169" s="30">
        <f>G170+G172+G174</f>
        <v>0</v>
      </c>
    </row>
    <row r="170" spans="1:7" ht="32.1" hidden="1" customHeight="1">
      <c r="A170" s="13" t="s">
        <v>315</v>
      </c>
      <c r="B170" s="14">
        <v>4</v>
      </c>
      <c r="C170" s="15">
        <v>9</v>
      </c>
      <c r="D170" s="16" t="s">
        <v>88</v>
      </c>
      <c r="E170" s="29">
        <v>200</v>
      </c>
      <c r="F170" s="30">
        <f>F171</f>
        <v>0</v>
      </c>
      <c r="G170" s="30">
        <f>G171</f>
        <v>0</v>
      </c>
    </row>
    <row r="171" spans="1:7" ht="32.1" hidden="1" customHeight="1">
      <c r="A171" s="25" t="s">
        <v>21</v>
      </c>
      <c r="B171" s="14">
        <v>4</v>
      </c>
      <c r="C171" s="15">
        <v>9</v>
      </c>
      <c r="D171" s="16" t="s">
        <v>88</v>
      </c>
      <c r="E171" s="29">
        <v>240</v>
      </c>
      <c r="F171" s="30"/>
      <c r="G171" s="30"/>
    </row>
    <row r="172" spans="1:7" ht="32.1" hidden="1" customHeight="1">
      <c r="A172" s="31" t="s">
        <v>69</v>
      </c>
      <c r="B172" s="14">
        <v>4</v>
      </c>
      <c r="C172" s="15">
        <v>9</v>
      </c>
      <c r="D172" s="16" t="s">
        <v>88</v>
      </c>
      <c r="E172" s="35">
        <v>400</v>
      </c>
      <c r="F172" s="30">
        <f>F173</f>
        <v>0</v>
      </c>
      <c r="G172" s="30">
        <f>G173</f>
        <v>0</v>
      </c>
    </row>
    <row r="173" spans="1:7" ht="15.95" hidden="1" customHeight="1">
      <c r="A173" s="43" t="s">
        <v>70</v>
      </c>
      <c r="B173" s="14">
        <v>4</v>
      </c>
      <c r="C173" s="15">
        <v>9</v>
      </c>
      <c r="D173" s="16" t="s">
        <v>88</v>
      </c>
      <c r="E173" s="29">
        <v>410</v>
      </c>
      <c r="F173" s="30"/>
      <c r="G173" s="30"/>
    </row>
    <row r="174" spans="1:7" ht="15.95" hidden="1" customHeight="1">
      <c r="A174" s="25" t="s">
        <v>22</v>
      </c>
      <c r="B174" s="14">
        <v>4</v>
      </c>
      <c r="C174" s="15">
        <v>9</v>
      </c>
      <c r="D174" s="16" t="s">
        <v>88</v>
      </c>
      <c r="E174" s="17">
        <v>800</v>
      </c>
      <c r="F174" s="30">
        <f>F175</f>
        <v>0</v>
      </c>
      <c r="G174" s="30">
        <f>G175</f>
        <v>0</v>
      </c>
    </row>
    <row r="175" spans="1:7" ht="48" hidden="1" customHeight="1">
      <c r="A175" s="25" t="s">
        <v>73</v>
      </c>
      <c r="B175" s="14">
        <v>4</v>
      </c>
      <c r="C175" s="15">
        <v>9</v>
      </c>
      <c r="D175" s="16" t="s">
        <v>88</v>
      </c>
      <c r="E175" s="17">
        <v>810</v>
      </c>
      <c r="F175" s="30"/>
      <c r="G175" s="30"/>
    </row>
    <row r="176" spans="1:7" ht="48" hidden="1" customHeight="1">
      <c r="A176" s="13" t="s">
        <v>89</v>
      </c>
      <c r="B176" s="14">
        <v>4</v>
      </c>
      <c r="C176" s="15">
        <v>9</v>
      </c>
      <c r="D176" s="16" t="s">
        <v>90</v>
      </c>
      <c r="E176" s="29"/>
      <c r="F176" s="30">
        <f>F177+F179+F181</f>
        <v>0</v>
      </c>
      <c r="G176" s="30">
        <f>G177+G179+G181</f>
        <v>0</v>
      </c>
    </row>
    <row r="177" spans="1:7" ht="32.1" hidden="1" customHeight="1">
      <c r="A177" s="13" t="s">
        <v>315</v>
      </c>
      <c r="B177" s="14">
        <v>4</v>
      </c>
      <c r="C177" s="15">
        <v>9</v>
      </c>
      <c r="D177" s="16" t="s">
        <v>90</v>
      </c>
      <c r="E177" s="29">
        <v>200</v>
      </c>
      <c r="F177" s="30">
        <f>F178</f>
        <v>0</v>
      </c>
      <c r="G177" s="30">
        <f>G178</f>
        <v>0</v>
      </c>
    </row>
    <row r="178" spans="1:7" ht="32.1" hidden="1" customHeight="1">
      <c r="A178" s="25" t="s">
        <v>21</v>
      </c>
      <c r="B178" s="14">
        <v>4</v>
      </c>
      <c r="C178" s="15">
        <v>9</v>
      </c>
      <c r="D178" s="16" t="s">
        <v>90</v>
      </c>
      <c r="E178" s="29">
        <v>240</v>
      </c>
      <c r="F178" s="30"/>
      <c r="G178" s="30"/>
    </row>
    <row r="179" spans="1:7" ht="32.1" hidden="1" customHeight="1">
      <c r="A179" s="31" t="s">
        <v>69</v>
      </c>
      <c r="B179" s="14">
        <v>4</v>
      </c>
      <c r="C179" s="15">
        <v>9</v>
      </c>
      <c r="D179" s="16" t="s">
        <v>90</v>
      </c>
      <c r="E179" s="35">
        <v>400</v>
      </c>
      <c r="F179" s="30">
        <f>F180</f>
        <v>0</v>
      </c>
      <c r="G179" s="30">
        <f>G180</f>
        <v>0</v>
      </c>
    </row>
    <row r="180" spans="1:7" ht="15.95" hidden="1" customHeight="1">
      <c r="A180" s="43" t="s">
        <v>70</v>
      </c>
      <c r="B180" s="14">
        <v>4</v>
      </c>
      <c r="C180" s="15">
        <v>9</v>
      </c>
      <c r="D180" s="16" t="s">
        <v>90</v>
      </c>
      <c r="E180" s="29">
        <v>410</v>
      </c>
      <c r="F180" s="30"/>
      <c r="G180" s="30"/>
    </row>
    <row r="181" spans="1:7" ht="15.95" hidden="1" customHeight="1">
      <c r="A181" s="25" t="s">
        <v>22</v>
      </c>
      <c r="B181" s="14">
        <v>4</v>
      </c>
      <c r="C181" s="15">
        <v>9</v>
      </c>
      <c r="D181" s="16" t="s">
        <v>90</v>
      </c>
      <c r="E181" s="17">
        <v>800</v>
      </c>
      <c r="F181" s="30">
        <f>F182</f>
        <v>0</v>
      </c>
      <c r="G181" s="30">
        <f>G182</f>
        <v>0</v>
      </c>
    </row>
    <row r="182" spans="1:7" ht="48" hidden="1" customHeight="1">
      <c r="A182" s="25" t="s">
        <v>73</v>
      </c>
      <c r="B182" s="14">
        <v>4</v>
      </c>
      <c r="C182" s="15">
        <v>9</v>
      </c>
      <c r="D182" s="16" t="s">
        <v>90</v>
      </c>
      <c r="E182" s="17">
        <v>810</v>
      </c>
      <c r="F182" s="30"/>
      <c r="G182" s="30"/>
    </row>
    <row r="183" spans="1:7" ht="15.95" hidden="1" customHeight="1">
      <c r="A183" s="19" t="s">
        <v>91</v>
      </c>
      <c r="B183" s="7">
        <v>4</v>
      </c>
      <c r="C183" s="8">
        <v>10</v>
      </c>
      <c r="D183" s="16"/>
      <c r="E183" s="17"/>
      <c r="F183" s="30">
        <f>F184+F191</f>
        <v>0</v>
      </c>
      <c r="G183" s="30">
        <f>G184+G191</f>
        <v>0</v>
      </c>
    </row>
    <row r="184" spans="1:7" ht="30.75" hidden="1" customHeight="1">
      <c r="A184" s="13" t="s">
        <v>347</v>
      </c>
      <c r="B184" s="14">
        <v>4</v>
      </c>
      <c r="C184" s="15">
        <v>10</v>
      </c>
      <c r="D184" s="16" t="s">
        <v>92</v>
      </c>
      <c r="E184" s="17"/>
      <c r="F184" s="30">
        <f>F185+F188</f>
        <v>0</v>
      </c>
      <c r="G184" s="30">
        <f>G185+G188</f>
        <v>0</v>
      </c>
    </row>
    <row r="185" spans="1:7" ht="80.099999999999994" hidden="1" customHeight="1">
      <c r="A185" s="25" t="s">
        <v>187</v>
      </c>
      <c r="B185" s="14">
        <v>4</v>
      </c>
      <c r="C185" s="15">
        <v>10</v>
      </c>
      <c r="D185" s="16" t="s">
        <v>185</v>
      </c>
      <c r="E185" s="17"/>
      <c r="F185" s="30">
        <f>F186</f>
        <v>0</v>
      </c>
      <c r="G185" s="30">
        <f>G186</f>
        <v>0</v>
      </c>
    </row>
    <row r="186" spans="1:7" ht="28.5" hidden="1" customHeight="1">
      <c r="A186" s="13" t="s">
        <v>315</v>
      </c>
      <c r="B186" s="14">
        <v>4</v>
      </c>
      <c r="C186" s="15">
        <v>10</v>
      </c>
      <c r="D186" s="16" t="s">
        <v>185</v>
      </c>
      <c r="E186" s="17">
        <v>200</v>
      </c>
      <c r="F186" s="30">
        <f>F187</f>
        <v>0</v>
      </c>
      <c r="G186" s="30">
        <f>G187</f>
        <v>0</v>
      </c>
    </row>
    <row r="187" spans="1:7" ht="28.5" hidden="1" customHeight="1">
      <c r="A187" s="25" t="s">
        <v>21</v>
      </c>
      <c r="B187" s="14">
        <v>4</v>
      </c>
      <c r="C187" s="15">
        <v>10</v>
      </c>
      <c r="D187" s="16" t="s">
        <v>185</v>
      </c>
      <c r="E187" s="17">
        <v>240</v>
      </c>
      <c r="F187" s="30"/>
      <c r="G187" s="30"/>
    </row>
    <row r="188" spans="1:7" ht="80.099999999999994" hidden="1" customHeight="1">
      <c r="A188" s="25" t="s">
        <v>188</v>
      </c>
      <c r="B188" s="14">
        <v>4</v>
      </c>
      <c r="C188" s="15">
        <v>10</v>
      </c>
      <c r="D188" s="16" t="s">
        <v>186</v>
      </c>
      <c r="E188" s="17"/>
      <c r="F188" s="30">
        <f>F189</f>
        <v>0</v>
      </c>
      <c r="G188" s="30">
        <f>G189</f>
        <v>0</v>
      </c>
    </row>
    <row r="189" spans="1:7" ht="28.5" hidden="1" customHeight="1">
      <c r="A189" s="13" t="s">
        <v>315</v>
      </c>
      <c r="B189" s="14">
        <v>4</v>
      </c>
      <c r="C189" s="15">
        <v>10</v>
      </c>
      <c r="D189" s="16" t="s">
        <v>186</v>
      </c>
      <c r="E189" s="17">
        <v>200</v>
      </c>
      <c r="F189" s="30">
        <f>F190</f>
        <v>0</v>
      </c>
      <c r="G189" s="30">
        <f>G190</f>
        <v>0</v>
      </c>
    </row>
    <row r="190" spans="1:7" ht="28.5" hidden="1" customHeight="1">
      <c r="A190" s="25" t="s">
        <v>21</v>
      </c>
      <c r="B190" s="14">
        <v>4</v>
      </c>
      <c r="C190" s="15">
        <v>10</v>
      </c>
      <c r="D190" s="16" t="s">
        <v>186</v>
      </c>
      <c r="E190" s="17">
        <v>240</v>
      </c>
      <c r="F190" s="30"/>
      <c r="G190" s="30"/>
    </row>
    <row r="191" spans="1:7" ht="15.95" hidden="1" customHeight="1">
      <c r="A191" s="13" t="s">
        <v>9</v>
      </c>
      <c r="B191" s="14">
        <v>4</v>
      </c>
      <c r="C191" s="15">
        <v>10</v>
      </c>
      <c r="D191" s="16" t="s">
        <v>10</v>
      </c>
      <c r="E191" s="17"/>
      <c r="F191" s="30">
        <f>F192+F195</f>
        <v>0</v>
      </c>
      <c r="G191" s="30">
        <f>G192+G195</f>
        <v>0</v>
      </c>
    </row>
    <row r="192" spans="1:7" ht="85.5" hidden="1" customHeight="1">
      <c r="A192" s="25" t="s">
        <v>396</v>
      </c>
      <c r="B192" s="14">
        <v>4</v>
      </c>
      <c r="C192" s="15">
        <v>10</v>
      </c>
      <c r="D192" s="16" t="s">
        <v>189</v>
      </c>
      <c r="E192" s="17"/>
      <c r="F192" s="30">
        <f>F193</f>
        <v>0</v>
      </c>
      <c r="G192" s="30">
        <f>G193</f>
        <v>0</v>
      </c>
    </row>
    <row r="193" spans="1:7" ht="28.5" hidden="1" customHeight="1">
      <c r="A193" s="13" t="s">
        <v>315</v>
      </c>
      <c r="B193" s="14">
        <v>4</v>
      </c>
      <c r="C193" s="15">
        <v>10</v>
      </c>
      <c r="D193" s="16" t="s">
        <v>189</v>
      </c>
      <c r="E193" s="17">
        <v>200</v>
      </c>
      <c r="F193" s="30">
        <f>F194</f>
        <v>0</v>
      </c>
      <c r="G193" s="30">
        <f>G194</f>
        <v>0</v>
      </c>
    </row>
    <row r="194" spans="1:7" ht="28.5" hidden="1" customHeight="1">
      <c r="A194" s="25" t="s">
        <v>21</v>
      </c>
      <c r="B194" s="14">
        <v>4</v>
      </c>
      <c r="C194" s="15">
        <v>10</v>
      </c>
      <c r="D194" s="16" t="s">
        <v>189</v>
      </c>
      <c r="E194" s="17">
        <v>240</v>
      </c>
      <c r="F194" s="30"/>
      <c r="G194" s="30"/>
    </row>
    <row r="195" spans="1:7" ht="80.099999999999994" hidden="1" customHeight="1">
      <c r="A195" s="25" t="s">
        <v>192</v>
      </c>
      <c r="B195" s="14">
        <v>4</v>
      </c>
      <c r="C195" s="15">
        <v>10</v>
      </c>
      <c r="D195" s="16" t="s">
        <v>190</v>
      </c>
      <c r="E195" s="17"/>
      <c r="F195" s="30">
        <f>F196</f>
        <v>0</v>
      </c>
      <c r="G195" s="30">
        <f>G196</f>
        <v>0</v>
      </c>
    </row>
    <row r="196" spans="1:7" ht="28.5" hidden="1" customHeight="1">
      <c r="A196" s="13" t="s">
        <v>315</v>
      </c>
      <c r="B196" s="14">
        <v>4</v>
      </c>
      <c r="C196" s="15">
        <v>10</v>
      </c>
      <c r="D196" s="16" t="s">
        <v>190</v>
      </c>
      <c r="E196" s="17">
        <v>200</v>
      </c>
      <c r="F196" s="30">
        <f>F197</f>
        <v>0</v>
      </c>
      <c r="G196" s="30">
        <f>G197</f>
        <v>0</v>
      </c>
    </row>
    <row r="197" spans="1:7" ht="28.5" hidden="1" customHeight="1">
      <c r="A197" s="25" t="s">
        <v>21</v>
      </c>
      <c r="B197" s="14">
        <v>4</v>
      </c>
      <c r="C197" s="15">
        <v>10</v>
      </c>
      <c r="D197" s="16" t="s">
        <v>190</v>
      </c>
      <c r="E197" s="17">
        <v>240</v>
      </c>
      <c r="F197" s="30"/>
      <c r="G197" s="30"/>
    </row>
    <row r="198" spans="1:7" ht="15.95" hidden="1" customHeight="1">
      <c r="A198" s="74" t="s">
        <v>94</v>
      </c>
      <c r="B198" s="20">
        <v>4</v>
      </c>
      <c r="C198" s="21">
        <v>12</v>
      </c>
      <c r="D198" s="22" t="s">
        <v>7</v>
      </c>
      <c r="E198" s="23" t="s">
        <v>7</v>
      </c>
      <c r="F198" s="30">
        <f t="shared" ref="F198:G201" si="3">F199</f>
        <v>0</v>
      </c>
      <c r="G198" s="30">
        <f t="shared" si="3"/>
        <v>0</v>
      </c>
    </row>
    <row r="199" spans="1:7" ht="15.95" hidden="1" customHeight="1">
      <c r="A199" s="13" t="s">
        <v>9</v>
      </c>
      <c r="B199" s="26">
        <v>4</v>
      </c>
      <c r="C199" s="27">
        <v>12</v>
      </c>
      <c r="D199" s="44" t="s">
        <v>10</v>
      </c>
      <c r="E199" s="17"/>
      <c r="F199" s="30">
        <f t="shared" si="3"/>
        <v>0</v>
      </c>
      <c r="G199" s="30">
        <f t="shared" si="3"/>
        <v>0</v>
      </c>
    </row>
    <row r="200" spans="1:7" ht="32.1" hidden="1" customHeight="1">
      <c r="A200" s="25" t="s">
        <v>95</v>
      </c>
      <c r="B200" s="14">
        <v>4</v>
      </c>
      <c r="C200" s="15">
        <v>12</v>
      </c>
      <c r="D200" s="16" t="s">
        <v>96</v>
      </c>
      <c r="E200" s="17"/>
      <c r="F200" s="30">
        <f t="shared" si="3"/>
        <v>0</v>
      </c>
      <c r="G200" s="30">
        <f t="shared" si="3"/>
        <v>0</v>
      </c>
    </row>
    <row r="201" spans="1:7" ht="32.1" hidden="1" customHeight="1">
      <c r="A201" s="13" t="s">
        <v>315</v>
      </c>
      <c r="B201" s="26">
        <v>4</v>
      </c>
      <c r="C201" s="27">
        <v>12</v>
      </c>
      <c r="D201" s="16" t="s">
        <v>96</v>
      </c>
      <c r="E201" s="29">
        <v>200</v>
      </c>
      <c r="F201" s="30">
        <f t="shared" si="3"/>
        <v>0</v>
      </c>
      <c r="G201" s="30">
        <f t="shared" si="3"/>
        <v>0</v>
      </c>
    </row>
    <row r="202" spans="1:7" ht="32.1" hidden="1" customHeight="1">
      <c r="A202" s="25" t="s">
        <v>21</v>
      </c>
      <c r="B202" s="14">
        <v>4</v>
      </c>
      <c r="C202" s="15">
        <v>12</v>
      </c>
      <c r="D202" s="16" t="s">
        <v>96</v>
      </c>
      <c r="E202" s="29">
        <v>240</v>
      </c>
      <c r="F202" s="30"/>
      <c r="G202" s="30"/>
    </row>
    <row r="203" spans="1:7" ht="15.95" customHeight="1">
      <c r="A203" s="19" t="s">
        <v>97</v>
      </c>
      <c r="B203" s="20">
        <v>5</v>
      </c>
      <c r="C203" s="21" t="s">
        <v>7</v>
      </c>
      <c r="D203" s="22" t="s">
        <v>7</v>
      </c>
      <c r="E203" s="23" t="s">
        <v>7</v>
      </c>
      <c r="F203" s="30">
        <f>F204+F231+F244</f>
        <v>1085</v>
      </c>
      <c r="G203" s="30">
        <f>G204+G231+G244</f>
        <v>1085</v>
      </c>
    </row>
    <row r="204" spans="1:7" ht="15.95" hidden="1" customHeight="1">
      <c r="A204" s="6" t="s">
        <v>98</v>
      </c>
      <c r="B204" s="7">
        <v>5</v>
      </c>
      <c r="C204" s="8">
        <v>1</v>
      </c>
      <c r="D204" s="9" t="s">
        <v>7</v>
      </c>
      <c r="E204" s="10" t="s">
        <v>7</v>
      </c>
      <c r="F204" s="18">
        <f>F205+F209+F213</f>
        <v>0</v>
      </c>
      <c r="G204" s="18">
        <f>G205+G209+G213</f>
        <v>0</v>
      </c>
    </row>
    <row r="205" spans="1:7" ht="32.1" hidden="1" customHeight="1">
      <c r="A205" s="13" t="s">
        <v>99</v>
      </c>
      <c r="B205" s="14">
        <v>5</v>
      </c>
      <c r="C205" s="15">
        <v>1</v>
      </c>
      <c r="D205" s="16" t="s">
        <v>100</v>
      </c>
      <c r="E205" s="17"/>
      <c r="F205" s="18">
        <f t="shared" ref="F205:G207" si="4">F206</f>
        <v>0</v>
      </c>
      <c r="G205" s="18">
        <f t="shared" si="4"/>
        <v>0</v>
      </c>
    </row>
    <row r="206" spans="1:7" ht="32.1" hidden="1" customHeight="1">
      <c r="A206" s="13" t="s">
        <v>101</v>
      </c>
      <c r="B206" s="14">
        <v>5</v>
      </c>
      <c r="C206" s="15">
        <v>1</v>
      </c>
      <c r="D206" s="16" t="s">
        <v>102</v>
      </c>
      <c r="E206" s="17"/>
      <c r="F206" s="18">
        <f t="shared" si="4"/>
        <v>0</v>
      </c>
      <c r="G206" s="18">
        <f t="shared" si="4"/>
        <v>0</v>
      </c>
    </row>
    <row r="207" spans="1:7" ht="32.1" hidden="1" customHeight="1">
      <c r="A207" s="13" t="s">
        <v>69</v>
      </c>
      <c r="B207" s="14">
        <v>5</v>
      </c>
      <c r="C207" s="15">
        <v>1</v>
      </c>
      <c r="D207" s="16" t="s">
        <v>102</v>
      </c>
      <c r="E207" s="17">
        <v>400</v>
      </c>
      <c r="F207" s="18">
        <f t="shared" si="4"/>
        <v>0</v>
      </c>
      <c r="G207" s="18">
        <f t="shared" si="4"/>
        <v>0</v>
      </c>
    </row>
    <row r="208" spans="1:7" ht="15.75" hidden="1">
      <c r="A208" s="13" t="s">
        <v>70</v>
      </c>
      <c r="B208" s="14">
        <v>5</v>
      </c>
      <c r="C208" s="15">
        <v>1</v>
      </c>
      <c r="D208" s="16" t="s">
        <v>102</v>
      </c>
      <c r="E208" s="17">
        <v>410</v>
      </c>
      <c r="F208" s="18"/>
      <c r="G208" s="18"/>
    </row>
    <row r="209" spans="1:7" ht="32.1" hidden="1" customHeight="1">
      <c r="A209" s="13" t="s">
        <v>348</v>
      </c>
      <c r="B209" s="14">
        <v>5</v>
      </c>
      <c r="C209" s="15">
        <v>1</v>
      </c>
      <c r="D209" s="16" t="s">
        <v>103</v>
      </c>
      <c r="E209" s="17"/>
      <c r="F209" s="18">
        <f t="shared" ref="F209:G211" si="5">F210</f>
        <v>0</v>
      </c>
      <c r="G209" s="18">
        <f t="shared" si="5"/>
        <v>0</v>
      </c>
    </row>
    <row r="210" spans="1:7" ht="48" hidden="1" customHeight="1">
      <c r="A210" s="13" t="s">
        <v>350</v>
      </c>
      <c r="B210" s="14">
        <v>5</v>
      </c>
      <c r="C210" s="15">
        <v>1</v>
      </c>
      <c r="D210" s="16" t="s">
        <v>104</v>
      </c>
      <c r="E210" s="17"/>
      <c r="F210" s="18">
        <f t="shared" si="5"/>
        <v>0</v>
      </c>
      <c r="G210" s="18">
        <f t="shared" si="5"/>
        <v>0</v>
      </c>
    </row>
    <row r="211" spans="1:7" ht="15.95" hidden="1" customHeight="1">
      <c r="A211" s="25" t="s">
        <v>22</v>
      </c>
      <c r="B211" s="14">
        <v>5</v>
      </c>
      <c r="C211" s="15">
        <v>1</v>
      </c>
      <c r="D211" s="16" t="s">
        <v>104</v>
      </c>
      <c r="E211" s="17">
        <v>800</v>
      </c>
      <c r="F211" s="18">
        <f t="shared" si="5"/>
        <v>0</v>
      </c>
      <c r="G211" s="18">
        <f t="shared" si="5"/>
        <v>0</v>
      </c>
    </row>
    <row r="212" spans="1:7" ht="48" hidden="1" customHeight="1">
      <c r="A212" s="25" t="s">
        <v>73</v>
      </c>
      <c r="B212" s="14">
        <v>5</v>
      </c>
      <c r="C212" s="15">
        <v>1</v>
      </c>
      <c r="D212" s="16" t="s">
        <v>104</v>
      </c>
      <c r="E212" s="17">
        <v>810</v>
      </c>
      <c r="F212" s="18"/>
      <c r="G212" s="18"/>
    </row>
    <row r="213" spans="1:7" ht="15.95" hidden="1" customHeight="1">
      <c r="A213" s="13" t="s">
        <v>105</v>
      </c>
      <c r="B213" s="14">
        <v>5</v>
      </c>
      <c r="C213" s="15">
        <v>1</v>
      </c>
      <c r="D213" s="16" t="s">
        <v>10</v>
      </c>
      <c r="E213" s="17"/>
      <c r="F213" s="18">
        <f>F214+F221+F228</f>
        <v>0</v>
      </c>
      <c r="G213" s="18">
        <f>G214+G221+G228</f>
        <v>0</v>
      </c>
    </row>
    <row r="214" spans="1:7" ht="32.1" hidden="1" customHeight="1">
      <c r="A214" s="13" t="s">
        <v>106</v>
      </c>
      <c r="B214" s="14">
        <v>5</v>
      </c>
      <c r="C214" s="15">
        <v>1</v>
      </c>
      <c r="D214" s="16" t="s">
        <v>107</v>
      </c>
      <c r="E214" s="17"/>
      <c r="F214" s="18">
        <f>F215+F217+F219</f>
        <v>0</v>
      </c>
      <c r="G214" s="18">
        <f>G215+G217+G219</f>
        <v>0</v>
      </c>
    </row>
    <row r="215" spans="1:7" ht="32.1" hidden="1" customHeight="1">
      <c r="A215" s="13" t="s">
        <v>315</v>
      </c>
      <c r="B215" s="14">
        <v>5</v>
      </c>
      <c r="C215" s="15">
        <v>1</v>
      </c>
      <c r="D215" s="16" t="s">
        <v>107</v>
      </c>
      <c r="E215" s="17">
        <v>200</v>
      </c>
      <c r="F215" s="18">
        <f>F216</f>
        <v>0</v>
      </c>
      <c r="G215" s="18">
        <f>G216</f>
        <v>0</v>
      </c>
    </row>
    <row r="216" spans="1:7" ht="32.1" hidden="1" customHeight="1">
      <c r="A216" s="25" t="s">
        <v>21</v>
      </c>
      <c r="B216" s="14">
        <v>5</v>
      </c>
      <c r="C216" s="15">
        <v>1</v>
      </c>
      <c r="D216" s="16" t="s">
        <v>107</v>
      </c>
      <c r="E216" s="17">
        <v>240</v>
      </c>
      <c r="F216" s="18"/>
      <c r="G216" s="18"/>
    </row>
    <row r="217" spans="1:7" ht="32.1" hidden="1" customHeight="1">
      <c r="A217" s="31" t="s">
        <v>69</v>
      </c>
      <c r="B217" s="14">
        <v>5</v>
      </c>
      <c r="C217" s="15">
        <v>1</v>
      </c>
      <c r="D217" s="16" t="s">
        <v>107</v>
      </c>
      <c r="E217" s="17">
        <v>400</v>
      </c>
      <c r="F217" s="18">
        <f>F218</f>
        <v>0</v>
      </c>
      <c r="G217" s="18">
        <f>G218</f>
        <v>0</v>
      </c>
    </row>
    <row r="218" spans="1:7" ht="15.95" hidden="1" customHeight="1">
      <c r="A218" s="43" t="s">
        <v>70</v>
      </c>
      <c r="B218" s="14">
        <v>5</v>
      </c>
      <c r="C218" s="15">
        <v>1</v>
      </c>
      <c r="D218" s="16" t="s">
        <v>107</v>
      </c>
      <c r="E218" s="17">
        <v>410</v>
      </c>
      <c r="F218" s="18"/>
      <c r="G218" s="18"/>
    </row>
    <row r="219" spans="1:7" ht="15.95" hidden="1" customHeight="1">
      <c r="A219" s="25" t="s">
        <v>22</v>
      </c>
      <c r="B219" s="14">
        <v>5</v>
      </c>
      <c r="C219" s="15">
        <v>1</v>
      </c>
      <c r="D219" s="16" t="s">
        <v>107</v>
      </c>
      <c r="E219" s="17">
        <v>800</v>
      </c>
      <c r="F219" s="18">
        <f>F220</f>
        <v>0</v>
      </c>
      <c r="G219" s="18">
        <f>G220</f>
        <v>0</v>
      </c>
    </row>
    <row r="220" spans="1:7" ht="48" hidden="1" customHeight="1">
      <c r="A220" s="25" t="s">
        <v>73</v>
      </c>
      <c r="B220" s="14">
        <v>5</v>
      </c>
      <c r="C220" s="15">
        <v>1</v>
      </c>
      <c r="D220" s="16" t="s">
        <v>107</v>
      </c>
      <c r="E220" s="17">
        <v>810</v>
      </c>
      <c r="F220" s="18"/>
      <c r="G220" s="18"/>
    </row>
    <row r="221" spans="1:7" ht="15.75" hidden="1">
      <c r="A221" s="25" t="s">
        <v>108</v>
      </c>
      <c r="B221" s="14">
        <v>5</v>
      </c>
      <c r="C221" s="15">
        <v>1</v>
      </c>
      <c r="D221" s="16" t="s">
        <v>109</v>
      </c>
      <c r="E221" s="17"/>
      <c r="F221" s="18">
        <f>F222+F224+F226</f>
        <v>0</v>
      </c>
      <c r="G221" s="18">
        <f>G222+G224+G226</f>
        <v>0</v>
      </c>
    </row>
    <row r="222" spans="1:7" ht="32.1" hidden="1" customHeight="1">
      <c r="A222" s="13" t="s">
        <v>315</v>
      </c>
      <c r="B222" s="14">
        <v>5</v>
      </c>
      <c r="C222" s="15">
        <v>1</v>
      </c>
      <c r="D222" s="16" t="s">
        <v>109</v>
      </c>
      <c r="E222" s="17">
        <v>200</v>
      </c>
      <c r="F222" s="18">
        <f>F223</f>
        <v>0</v>
      </c>
      <c r="G222" s="18">
        <f>G223</f>
        <v>0</v>
      </c>
    </row>
    <row r="223" spans="1:7" ht="32.1" hidden="1" customHeight="1">
      <c r="A223" s="25" t="s">
        <v>21</v>
      </c>
      <c r="B223" s="14">
        <v>5</v>
      </c>
      <c r="C223" s="15">
        <v>1</v>
      </c>
      <c r="D223" s="16" t="s">
        <v>109</v>
      </c>
      <c r="E223" s="17">
        <v>240</v>
      </c>
      <c r="F223" s="18"/>
      <c r="G223" s="18"/>
    </row>
    <row r="224" spans="1:7" ht="32.1" hidden="1" customHeight="1">
      <c r="A224" s="31" t="s">
        <v>69</v>
      </c>
      <c r="B224" s="14">
        <v>5</v>
      </c>
      <c r="C224" s="15">
        <v>1</v>
      </c>
      <c r="D224" s="16" t="s">
        <v>109</v>
      </c>
      <c r="E224" s="17">
        <v>400</v>
      </c>
      <c r="F224" s="18">
        <f>F225</f>
        <v>0</v>
      </c>
      <c r="G224" s="18">
        <f>G225</f>
        <v>0</v>
      </c>
    </row>
    <row r="225" spans="1:7" ht="15.95" hidden="1" customHeight="1">
      <c r="A225" s="43" t="s">
        <v>70</v>
      </c>
      <c r="B225" s="14">
        <v>5</v>
      </c>
      <c r="C225" s="15">
        <v>1</v>
      </c>
      <c r="D225" s="16" t="s">
        <v>109</v>
      </c>
      <c r="E225" s="17">
        <v>410</v>
      </c>
      <c r="F225" s="18"/>
      <c r="G225" s="18"/>
    </row>
    <row r="226" spans="1:7" ht="15.95" hidden="1" customHeight="1">
      <c r="A226" s="43" t="s">
        <v>22</v>
      </c>
      <c r="B226" s="27">
        <v>5</v>
      </c>
      <c r="C226" s="27">
        <v>1</v>
      </c>
      <c r="D226" s="44" t="s">
        <v>109</v>
      </c>
      <c r="E226" s="29">
        <v>800</v>
      </c>
      <c r="F226" s="30">
        <f>F227</f>
        <v>0</v>
      </c>
      <c r="G226" s="30">
        <f>G227</f>
        <v>0</v>
      </c>
    </row>
    <row r="227" spans="1:7" ht="18.75" hidden="1" customHeight="1">
      <c r="A227" s="43" t="s">
        <v>23</v>
      </c>
      <c r="B227" s="27">
        <v>5</v>
      </c>
      <c r="C227" s="27">
        <v>1</v>
      </c>
      <c r="D227" s="44" t="s">
        <v>109</v>
      </c>
      <c r="E227" s="29">
        <v>850</v>
      </c>
      <c r="F227" s="30"/>
      <c r="G227" s="30"/>
    </row>
    <row r="228" spans="1:7" ht="32.1" hidden="1" customHeight="1">
      <c r="A228" s="43" t="s">
        <v>110</v>
      </c>
      <c r="B228" s="27">
        <v>5</v>
      </c>
      <c r="C228" s="27">
        <v>1</v>
      </c>
      <c r="D228" s="44" t="s">
        <v>111</v>
      </c>
      <c r="E228" s="29"/>
      <c r="F228" s="30">
        <f>F229</f>
        <v>0</v>
      </c>
      <c r="G228" s="30">
        <f>G229</f>
        <v>0</v>
      </c>
    </row>
    <row r="229" spans="1:7" ht="15.95" hidden="1" customHeight="1">
      <c r="A229" s="43" t="s">
        <v>22</v>
      </c>
      <c r="B229" s="27">
        <v>5</v>
      </c>
      <c r="C229" s="27">
        <v>1</v>
      </c>
      <c r="D229" s="44" t="s">
        <v>111</v>
      </c>
      <c r="E229" s="29">
        <v>800</v>
      </c>
      <c r="F229" s="30">
        <f>F230</f>
        <v>0</v>
      </c>
      <c r="G229" s="30">
        <f>G230</f>
        <v>0</v>
      </c>
    </row>
    <row r="230" spans="1:7" ht="48" hidden="1" customHeight="1">
      <c r="A230" s="25" t="s">
        <v>73</v>
      </c>
      <c r="B230" s="27">
        <v>5</v>
      </c>
      <c r="C230" s="27">
        <v>1</v>
      </c>
      <c r="D230" s="44" t="s">
        <v>111</v>
      </c>
      <c r="E230" s="29">
        <v>810</v>
      </c>
      <c r="F230" s="30"/>
      <c r="G230" s="30"/>
    </row>
    <row r="231" spans="1:7" ht="15.95" hidden="1" customHeight="1">
      <c r="A231" s="74" t="s">
        <v>112</v>
      </c>
      <c r="B231" s="21">
        <v>5</v>
      </c>
      <c r="C231" s="21">
        <v>2</v>
      </c>
      <c r="D231" s="75"/>
      <c r="E231" s="23" t="s">
        <v>7</v>
      </c>
      <c r="F231" s="30">
        <f>F232+F240</f>
        <v>0</v>
      </c>
      <c r="G231" s="30">
        <f>G232+G240</f>
        <v>0</v>
      </c>
    </row>
    <row r="232" spans="1:7" ht="32.1" hidden="1" customHeight="1">
      <c r="A232" s="273" t="s">
        <v>376</v>
      </c>
      <c r="B232" s="27">
        <v>5</v>
      </c>
      <c r="C232" s="27">
        <v>2</v>
      </c>
      <c r="D232" s="44" t="s">
        <v>113</v>
      </c>
      <c r="E232" s="29"/>
      <c r="F232" s="30">
        <f>F233</f>
        <v>0</v>
      </c>
      <c r="G232" s="30">
        <f>G233</f>
        <v>0</v>
      </c>
    </row>
    <row r="233" spans="1:7" ht="48" hidden="1" customHeight="1">
      <c r="A233" s="273" t="s">
        <v>360</v>
      </c>
      <c r="B233" s="27">
        <v>5</v>
      </c>
      <c r="C233" s="27">
        <v>2</v>
      </c>
      <c r="D233" s="44" t="s">
        <v>114</v>
      </c>
      <c r="E233" s="29"/>
      <c r="F233" s="30">
        <f>F234+F236+F238</f>
        <v>0</v>
      </c>
      <c r="G233" s="30">
        <f>G234+G236+G238</f>
        <v>0</v>
      </c>
    </row>
    <row r="234" spans="1:7" ht="32.1" hidden="1" customHeight="1">
      <c r="A234" s="13" t="s">
        <v>315</v>
      </c>
      <c r="B234" s="27">
        <v>5</v>
      </c>
      <c r="C234" s="27">
        <v>2</v>
      </c>
      <c r="D234" s="44" t="s">
        <v>114</v>
      </c>
      <c r="E234" s="29">
        <v>200</v>
      </c>
      <c r="F234" s="30">
        <f>F235</f>
        <v>0</v>
      </c>
      <c r="G234" s="30">
        <f>G235</f>
        <v>0</v>
      </c>
    </row>
    <row r="235" spans="1:7" ht="32.1" hidden="1" customHeight="1">
      <c r="A235" s="25" t="s">
        <v>21</v>
      </c>
      <c r="B235" s="27">
        <v>5</v>
      </c>
      <c r="C235" s="27">
        <v>2</v>
      </c>
      <c r="D235" s="44" t="s">
        <v>114</v>
      </c>
      <c r="E235" s="29">
        <v>240</v>
      </c>
      <c r="F235" s="30"/>
      <c r="G235" s="30"/>
    </row>
    <row r="236" spans="1:7" ht="32.1" hidden="1" customHeight="1">
      <c r="A236" s="13" t="s">
        <v>69</v>
      </c>
      <c r="B236" s="27">
        <v>5</v>
      </c>
      <c r="C236" s="27">
        <v>2</v>
      </c>
      <c r="D236" s="44" t="s">
        <v>114</v>
      </c>
      <c r="E236" s="29">
        <v>400</v>
      </c>
      <c r="F236" s="30">
        <f>F237</f>
        <v>0</v>
      </c>
      <c r="G236" s="30">
        <f>G237</f>
        <v>0</v>
      </c>
    </row>
    <row r="237" spans="1:7" ht="15.95" hidden="1" customHeight="1">
      <c r="A237" s="13" t="s">
        <v>70</v>
      </c>
      <c r="B237" s="27">
        <v>5</v>
      </c>
      <c r="C237" s="27">
        <v>2</v>
      </c>
      <c r="D237" s="44" t="s">
        <v>114</v>
      </c>
      <c r="E237" s="29">
        <v>410</v>
      </c>
      <c r="F237" s="30"/>
      <c r="G237" s="30"/>
    </row>
    <row r="238" spans="1:7" ht="15.95" hidden="1" customHeight="1">
      <c r="A238" s="25" t="s">
        <v>22</v>
      </c>
      <c r="B238" s="27">
        <v>5</v>
      </c>
      <c r="C238" s="27">
        <v>2</v>
      </c>
      <c r="D238" s="44" t="s">
        <v>114</v>
      </c>
      <c r="E238" s="29">
        <v>800</v>
      </c>
      <c r="F238" s="30">
        <f>F239</f>
        <v>0</v>
      </c>
      <c r="G238" s="30">
        <f>G239</f>
        <v>0</v>
      </c>
    </row>
    <row r="239" spans="1:7" ht="48" hidden="1" customHeight="1">
      <c r="A239" s="25" t="s">
        <v>73</v>
      </c>
      <c r="B239" s="27">
        <v>5</v>
      </c>
      <c r="C239" s="27">
        <v>2</v>
      </c>
      <c r="D239" s="44" t="s">
        <v>114</v>
      </c>
      <c r="E239" s="29">
        <v>810</v>
      </c>
      <c r="F239" s="30"/>
      <c r="G239" s="30"/>
    </row>
    <row r="240" spans="1:7" ht="15.95" hidden="1" customHeight="1">
      <c r="A240" s="43" t="s">
        <v>9</v>
      </c>
      <c r="B240" s="27">
        <v>5</v>
      </c>
      <c r="C240" s="27">
        <v>2</v>
      </c>
      <c r="D240" s="44" t="s">
        <v>10</v>
      </c>
      <c r="E240" s="29"/>
      <c r="F240" s="30">
        <f t="shared" ref="F240:G242" si="6">F241</f>
        <v>0</v>
      </c>
      <c r="G240" s="30">
        <f t="shared" si="6"/>
        <v>0</v>
      </c>
    </row>
    <row r="241" spans="1:7" ht="30" hidden="1" customHeight="1">
      <c r="A241" s="266" t="s">
        <v>352</v>
      </c>
      <c r="B241" s="267">
        <v>5</v>
      </c>
      <c r="C241" s="267">
        <v>2</v>
      </c>
      <c r="D241" s="268" t="s">
        <v>353</v>
      </c>
      <c r="E241" s="269"/>
      <c r="F241" s="30">
        <f t="shared" si="6"/>
        <v>0</v>
      </c>
      <c r="G241" s="30">
        <f t="shared" si="6"/>
        <v>0</v>
      </c>
    </row>
    <row r="242" spans="1:7" ht="30" hidden="1" customHeight="1">
      <c r="A242" s="266" t="s">
        <v>315</v>
      </c>
      <c r="B242" s="267">
        <v>5</v>
      </c>
      <c r="C242" s="267">
        <v>2</v>
      </c>
      <c r="D242" s="268" t="s">
        <v>353</v>
      </c>
      <c r="E242" s="269">
        <v>200</v>
      </c>
      <c r="F242" s="30">
        <f t="shared" si="6"/>
        <v>0</v>
      </c>
      <c r="G242" s="30">
        <f t="shared" si="6"/>
        <v>0</v>
      </c>
    </row>
    <row r="243" spans="1:7" ht="30" hidden="1" customHeight="1">
      <c r="A243" s="266" t="s">
        <v>21</v>
      </c>
      <c r="B243" s="267">
        <v>5</v>
      </c>
      <c r="C243" s="267">
        <v>2</v>
      </c>
      <c r="D243" s="268" t="s">
        <v>353</v>
      </c>
      <c r="E243" s="269">
        <v>240</v>
      </c>
      <c r="F243" s="30"/>
      <c r="G243" s="30"/>
    </row>
    <row r="244" spans="1:7" ht="15.95" customHeight="1">
      <c r="A244" s="19" t="s">
        <v>119</v>
      </c>
      <c r="B244" s="7">
        <v>5</v>
      </c>
      <c r="C244" s="8">
        <v>3</v>
      </c>
      <c r="D244" s="9"/>
      <c r="E244" s="10"/>
      <c r="F244" s="11">
        <f>F245+F272</f>
        <v>1085</v>
      </c>
      <c r="G244" s="11">
        <f>G245+G272</f>
        <v>1085</v>
      </c>
    </row>
    <row r="245" spans="1:7" ht="32.1" customHeight="1">
      <c r="A245" s="270" t="s">
        <v>425</v>
      </c>
      <c r="B245" s="14">
        <v>5</v>
      </c>
      <c r="C245" s="15">
        <v>3</v>
      </c>
      <c r="D245" s="16" t="s">
        <v>120</v>
      </c>
      <c r="E245" s="17" t="s">
        <v>7</v>
      </c>
      <c r="F245" s="18">
        <f>F246+F254+F260+F266</f>
        <v>1085</v>
      </c>
      <c r="G245" s="18">
        <f>G246+G254+G260+G266</f>
        <v>1085</v>
      </c>
    </row>
    <row r="246" spans="1:7" ht="48" customHeight="1">
      <c r="A246" s="270" t="s">
        <v>426</v>
      </c>
      <c r="B246" s="14">
        <v>5</v>
      </c>
      <c r="C246" s="15">
        <v>3</v>
      </c>
      <c r="D246" s="16" t="s">
        <v>121</v>
      </c>
      <c r="E246" s="17"/>
      <c r="F246" s="18">
        <f>F247</f>
        <v>950</v>
      </c>
      <c r="G246" s="18">
        <f>G247</f>
        <v>950</v>
      </c>
    </row>
    <row r="247" spans="1:7" ht="48" customHeight="1">
      <c r="A247" s="270" t="s">
        <v>427</v>
      </c>
      <c r="B247" s="14">
        <v>5</v>
      </c>
      <c r="C247" s="15">
        <v>3</v>
      </c>
      <c r="D247" s="16" t="s">
        <v>122</v>
      </c>
      <c r="E247" s="17"/>
      <c r="F247" s="18">
        <f>F248+F250+F252</f>
        <v>950</v>
      </c>
      <c r="G247" s="18">
        <f>G248+G250+G252</f>
        <v>950</v>
      </c>
    </row>
    <row r="248" spans="1:7" ht="32.1" customHeight="1">
      <c r="A248" s="13" t="s">
        <v>315</v>
      </c>
      <c r="B248" s="14">
        <v>5</v>
      </c>
      <c r="C248" s="15">
        <v>3</v>
      </c>
      <c r="D248" s="16" t="s">
        <v>122</v>
      </c>
      <c r="E248" s="17">
        <v>200</v>
      </c>
      <c r="F248" s="18">
        <f>F249</f>
        <v>950</v>
      </c>
      <c r="G248" s="18">
        <f>G249</f>
        <v>950</v>
      </c>
    </row>
    <row r="249" spans="1:7" ht="32.1" customHeight="1">
      <c r="A249" s="13" t="s">
        <v>21</v>
      </c>
      <c r="B249" s="14">
        <v>5</v>
      </c>
      <c r="C249" s="15">
        <v>3</v>
      </c>
      <c r="D249" s="16" t="s">
        <v>122</v>
      </c>
      <c r="E249" s="17">
        <v>240</v>
      </c>
      <c r="F249" s="18">
        <v>950</v>
      </c>
      <c r="G249" s="18">
        <v>950</v>
      </c>
    </row>
    <row r="250" spans="1:7" ht="32.1" hidden="1" customHeight="1">
      <c r="A250" s="13" t="s">
        <v>69</v>
      </c>
      <c r="B250" s="14">
        <v>5</v>
      </c>
      <c r="C250" s="15">
        <v>3</v>
      </c>
      <c r="D250" s="16" t="s">
        <v>122</v>
      </c>
      <c r="E250" s="17">
        <v>400</v>
      </c>
      <c r="F250" s="18">
        <f>F251</f>
        <v>0</v>
      </c>
      <c r="G250" s="18">
        <f>G251</f>
        <v>0</v>
      </c>
    </row>
    <row r="251" spans="1:7" ht="15.95" hidden="1" customHeight="1">
      <c r="A251" s="13" t="s">
        <v>70</v>
      </c>
      <c r="B251" s="14">
        <v>5</v>
      </c>
      <c r="C251" s="15">
        <v>3</v>
      </c>
      <c r="D251" s="16" t="s">
        <v>122</v>
      </c>
      <c r="E251" s="17">
        <v>410</v>
      </c>
      <c r="F251" s="18"/>
      <c r="G251" s="18"/>
    </row>
    <row r="252" spans="1:7" ht="15.95" hidden="1" customHeight="1">
      <c r="A252" s="13" t="s">
        <v>22</v>
      </c>
      <c r="B252" s="14">
        <v>5</v>
      </c>
      <c r="C252" s="15">
        <v>3</v>
      </c>
      <c r="D252" s="16" t="s">
        <v>122</v>
      </c>
      <c r="E252" s="17">
        <v>800</v>
      </c>
      <c r="F252" s="18">
        <f>F253</f>
        <v>0</v>
      </c>
      <c r="G252" s="18">
        <f>G253</f>
        <v>0</v>
      </c>
    </row>
    <row r="253" spans="1:7" ht="48" hidden="1" customHeight="1">
      <c r="A253" s="25" t="s">
        <v>73</v>
      </c>
      <c r="B253" s="14">
        <v>5</v>
      </c>
      <c r="C253" s="15">
        <v>3</v>
      </c>
      <c r="D253" s="16" t="s">
        <v>122</v>
      </c>
      <c r="E253" s="17">
        <v>810</v>
      </c>
      <c r="F253" s="18"/>
      <c r="G253" s="18"/>
    </row>
    <row r="254" spans="1:7" ht="35.25" customHeight="1">
      <c r="A254" s="270" t="s">
        <v>428</v>
      </c>
      <c r="B254" s="14">
        <v>5</v>
      </c>
      <c r="C254" s="15">
        <v>3</v>
      </c>
      <c r="D254" s="16" t="s">
        <v>123</v>
      </c>
      <c r="E254" s="17"/>
      <c r="F254" s="18">
        <f>F255</f>
        <v>15</v>
      </c>
      <c r="G254" s="18">
        <f>G255</f>
        <v>15</v>
      </c>
    </row>
    <row r="255" spans="1:7" ht="48" customHeight="1">
      <c r="A255" s="270" t="s">
        <v>429</v>
      </c>
      <c r="B255" s="14">
        <v>5</v>
      </c>
      <c r="C255" s="15">
        <v>3</v>
      </c>
      <c r="D255" s="16" t="s">
        <v>124</v>
      </c>
      <c r="E255" s="17"/>
      <c r="F255" s="18">
        <f>F256+F258</f>
        <v>15</v>
      </c>
      <c r="G255" s="18">
        <f>G256+G258</f>
        <v>15</v>
      </c>
    </row>
    <row r="256" spans="1:7" ht="32.1" customHeight="1">
      <c r="A256" s="13" t="s">
        <v>315</v>
      </c>
      <c r="B256" s="14">
        <v>5</v>
      </c>
      <c r="C256" s="15">
        <v>3</v>
      </c>
      <c r="D256" s="16" t="s">
        <v>124</v>
      </c>
      <c r="E256" s="17">
        <v>200</v>
      </c>
      <c r="F256" s="18">
        <f>F257</f>
        <v>15</v>
      </c>
      <c r="G256" s="18">
        <f>G257</f>
        <v>15</v>
      </c>
    </row>
    <row r="257" spans="1:7" ht="32.1" customHeight="1">
      <c r="A257" s="13" t="s">
        <v>21</v>
      </c>
      <c r="B257" s="14">
        <v>5</v>
      </c>
      <c r="C257" s="15">
        <v>3</v>
      </c>
      <c r="D257" s="16" t="s">
        <v>124</v>
      </c>
      <c r="E257" s="17">
        <v>240</v>
      </c>
      <c r="F257" s="18">
        <v>15</v>
      </c>
      <c r="G257" s="18">
        <v>15</v>
      </c>
    </row>
    <row r="258" spans="1:7" ht="15.95" hidden="1" customHeight="1">
      <c r="A258" s="13" t="s">
        <v>22</v>
      </c>
      <c r="B258" s="14">
        <v>5</v>
      </c>
      <c r="C258" s="15">
        <v>3</v>
      </c>
      <c r="D258" s="16" t="s">
        <v>124</v>
      </c>
      <c r="E258" s="17">
        <v>800</v>
      </c>
      <c r="F258" s="18">
        <f>F259</f>
        <v>0</v>
      </c>
      <c r="G258" s="18">
        <f>G259</f>
        <v>0</v>
      </c>
    </row>
    <row r="259" spans="1:7" ht="48" hidden="1" customHeight="1">
      <c r="A259" s="25" t="s">
        <v>73</v>
      </c>
      <c r="B259" s="14">
        <v>5</v>
      </c>
      <c r="C259" s="15">
        <v>3</v>
      </c>
      <c r="D259" s="16" t="s">
        <v>124</v>
      </c>
      <c r="E259" s="17">
        <v>810</v>
      </c>
      <c r="F259" s="18"/>
      <c r="G259" s="18"/>
    </row>
    <row r="260" spans="1:7" ht="48" customHeight="1">
      <c r="A260" s="270" t="s">
        <v>430</v>
      </c>
      <c r="B260" s="14">
        <v>5</v>
      </c>
      <c r="C260" s="15">
        <v>3</v>
      </c>
      <c r="D260" s="16" t="s">
        <v>125</v>
      </c>
      <c r="E260" s="17"/>
      <c r="F260" s="18">
        <f>F261</f>
        <v>5</v>
      </c>
      <c r="G260" s="18">
        <f>G261</f>
        <v>5</v>
      </c>
    </row>
    <row r="261" spans="1:7" ht="63.95" customHeight="1">
      <c r="A261" s="270" t="s">
        <v>431</v>
      </c>
      <c r="B261" s="14">
        <v>5</v>
      </c>
      <c r="C261" s="15">
        <v>3</v>
      </c>
      <c r="D261" s="16" t="s">
        <v>126</v>
      </c>
      <c r="E261" s="17"/>
      <c r="F261" s="18">
        <f>F262+F264</f>
        <v>5</v>
      </c>
      <c r="G261" s="18">
        <f>G262+G264</f>
        <v>5</v>
      </c>
    </row>
    <row r="262" spans="1:7" ht="32.1" customHeight="1">
      <c r="A262" s="13" t="s">
        <v>315</v>
      </c>
      <c r="B262" s="14">
        <v>5</v>
      </c>
      <c r="C262" s="15">
        <v>3</v>
      </c>
      <c r="D262" s="16" t="s">
        <v>126</v>
      </c>
      <c r="E262" s="17">
        <v>200</v>
      </c>
      <c r="F262" s="18">
        <f>F263</f>
        <v>5</v>
      </c>
      <c r="G262" s="18">
        <f>G263</f>
        <v>5</v>
      </c>
    </row>
    <row r="263" spans="1:7" ht="32.1" customHeight="1">
      <c r="A263" s="13" t="s">
        <v>21</v>
      </c>
      <c r="B263" s="14">
        <v>5</v>
      </c>
      <c r="C263" s="15">
        <v>3</v>
      </c>
      <c r="D263" s="16" t="s">
        <v>126</v>
      </c>
      <c r="E263" s="17">
        <v>240</v>
      </c>
      <c r="F263" s="18">
        <v>5</v>
      </c>
      <c r="G263" s="18">
        <v>5</v>
      </c>
    </row>
    <row r="264" spans="1:7" ht="15.95" hidden="1" customHeight="1">
      <c r="A264" s="13" t="s">
        <v>22</v>
      </c>
      <c r="B264" s="14">
        <v>5</v>
      </c>
      <c r="C264" s="15">
        <v>3</v>
      </c>
      <c r="D264" s="16" t="s">
        <v>126</v>
      </c>
      <c r="E264" s="17">
        <v>800</v>
      </c>
      <c r="F264" s="18">
        <f>F265</f>
        <v>0</v>
      </c>
      <c r="G264" s="18">
        <f>G265</f>
        <v>0</v>
      </c>
    </row>
    <row r="265" spans="1:7" ht="48" hidden="1" customHeight="1">
      <c r="A265" s="25" t="s">
        <v>73</v>
      </c>
      <c r="B265" s="14">
        <v>5</v>
      </c>
      <c r="C265" s="15">
        <v>3</v>
      </c>
      <c r="D265" s="16" t="s">
        <v>126</v>
      </c>
      <c r="E265" s="17">
        <v>810</v>
      </c>
      <c r="F265" s="18"/>
      <c r="G265" s="18"/>
    </row>
    <row r="266" spans="1:7" ht="48" customHeight="1">
      <c r="A266" s="270" t="s">
        <v>432</v>
      </c>
      <c r="B266" s="14">
        <v>5</v>
      </c>
      <c r="C266" s="15">
        <v>3</v>
      </c>
      <c r="D266" s="16" t="s">
        <v>127</v>
      </c>
      <c r="E266" s="17"/>
      <c r="F266" s="18">
        <f>F267</f>
        <v>115</v>
      </c>
      <c r="G266" s="18">
        <f>G267</f>
        <v>115</v>
      </c>
    </row>
    <row r="267" spans="1:7" ht="63.95" customHeight="1">
      <c r="A267" s="270" t="s">
        <v>433</v>
      </c>
      <c r="B267" s="14">
        <v>5</v>
      </c>
      <c r="C267" s="15">
        <v>3</v>
      </c>
      <c r="D267" s="16" t="s">
        <v>128</v>
      </c>
      <c r="E267" s="17"/>
      <c r="F267" s="18">
        <f>F268+F270</f>
        <v>115</v>
      </c>
      <c r="G267" s="18">
        <f>G268+G270</f>
        <v>115</v>
      </c>
    </row>
    <row r="268" spans="1:7" ht="32.1" customHeight="1">
      <c r="A268" s="13" t="s">
        <v>315</v>
      </c>
      <c r="B268" s="14">
        <v>5</v>
      </c>
      <c r="C268" s="15">
        <v>3</v>
      </c>
      <c r="D268" s="16" t="s">
        <v>128</v>
      </c>
      <c r="E268" s="17">
        <v>200</v>
      </c>
      <c r="F268" s="18">
        <f>F269</f>
        <v>115</v>
      </c>
      <c r="G268" s="18">
        <f>G269</f>
        <v>115</v>
      </c>
    </row>
    <row r="269" spans="1:7" ht="32.1" customHeight="1">
      <c r="A269" s="13" t="s">
        <v>21</v>
      </c>
      <c r="B269" s="14">
        <v>5</v>
      </c>
      <c r="C269" s="15">
        <v>3</v>
      </c>
      <c r="D269" s="16" t="s">
        <v>128</v>
      </c>
      <c r="E269" s="17">
        <v>240</v>
      </c>
      <c r="F269" s="18">
        <v>115</v>
      </c>
      <c r="G269" s="18">
        <v>115</v>
      </c>
    </row>
    <row r="270" spans="1:7" ht="15.95" hidden="1" customHeight="1">
      <c r="A270" s="13" t="s">
        <v>22</v>
      </c>
      <c r="B270" s="14">
        <v>5</v>
      </c>
      <c r="C270" s="15">
        <v>3</v>
      </c>
      <c r="D270" s="16" t="s">
        <v>128</v>
      </c>
      <c r="E270" s="17">
        <v>800</v>
      </c>
      <c r="F270" s="18">
        <f>F271</f>
        <v>0</v>
      </c>
      <c r="G270" s="18">
        <f>G271</f>
        <v>0</v>
      </c>
    </row>
    <row r="271" spans="1:7" ht="48" hidden="1" customHeight="1">
      <c r="A271" s="25" t="s">
        <v>73</v>
      </c>
      <c r="B271" s="14">
        <v>5</v>
      </c>
      <c r="C271" s="15">
        <v>3</v>
      </c>
      <c r="D271" s="16" t="s">
        <v>128</v>
      </c>
      <c r="E271" s="17">
        <v>810</v>
      </c>
      <c r="F271" s="18"/>
      <c r="G271" s="18"/>
    </row>
    <row r="272" spans="1:7" ht="15.95" hidden="1" customHeight="1">
      <c r="A272" s="13" t="s">
        <v>9</v>
      </c>
      <c r="B272" s="14">
        <v>5</v>
      </c>
      <c r="C272" s="15">
        <v>3</v>
      </c>
      <c r="D272" s="16" t="s">
        <v>10</v>
      </c>
      <c r="E272" s="17" t="s">
        <v>7</v>
      </c>
      <c r="F272" s="18">
        <f>F273+F280+F285+F290</f>
        <v>0</v>
      </c>
      <c r="G272" s="18">
        <f>G273+G280+G285+G290</f>
        <v>0</v>
      </c>
    </row>
    <row r="273" spans="1:7" ht="15.95" hidden="1" customHeight="1">
      <c r="A273" s="13" t="s">
        <v>129</v>
      </c>
      <c r="B273" s="14">
        <v>5</v>
      </c>
      <c r="C273" s="15">
        <v>3</v>
      </c>
      <c r="D273" s="16" t="s">
        <v>130</v>
      </c>
      <c r="E273" s="17"/>
      <c r="F273" s="18">
        <f>F274+F276+F278</f>
        <v>0</v>
      </c>
      <c r="G273" s="18">
        <f>G274+G276+G278</f>
        <v>0</v>
      </c>
    </row>
    <row r="274" spans="1:7" ht="32.1" hidden="1" customHeight="1">
      <c r="A274" s="13" t="s">
        <v>315</v>
      </c>
      <c r="B274" s="14">
        <v>5</v>
      </c>
      <c r="C274" s="15">
        <v>3</v>
      </c>
      <c r="D274" s="16" t="s">
        <v>130</v>
      </c>
      <c r="E274" s="17">
        <v>200</v>
      </c>
      <c r="F274" s="18">
        <f>F275</f>
        <v>0</v>
      </c>
      <c r="G274" s="18">
        <f>G275</f>
        <v>0</v>
      </c>
    </row>
    <row r="275" spans="1:7" ht="32.1" hidden="1" customHeight="1">
      <c r="A275" s="13" t="s">
        <v>21</v>
      </c>
      <c r="B275" s="14">
        <v>5</v>
      </c>
      <c r="C275" s="15">
        <v>3</v>
      </c>
      <c r="D275" s="16" t="s">
        <v>130</v>
      </c>
      <c r="E275" s="17">
        <v>240</v>
      </c>
      <c r="F275" s="18"/>
      <c r="G275" s="18">
        <v>0</v>
      </c>
    </row>
    <row r="276" spans="1:7" ht="32.1" hidden="1" customHeight="1">
      <c r="A276" s="13" t="s">
        <v>69</v>
      </c>
      <c r="B276" s="14">
        <v>5</v>
      </c>
      <c r="C276" s="15">
        <v>3</v>
      </c>
      <c r="D276" s="16" t="s">
        <v>130</v>
      </c>
      <c r="E276" s="17">
        <v>400</v>
      </c>
      <c r="F276" s="18">
        <f>F277</f>
        <v>0</v>
      </c>
      <c r="G276" s="18">
        <f>G277</f>
        <v>0</v>
      </c>
    </row>
    <row r="277" spans="1:7" ht="15.95" hidden="1" customHeight="1">
      <c r="A277" s="13" t="s">
        <v>70</v>
      </c>
      <c r="B277" s="14">
        <v>5</v>
      </c>
      <c r="C277" s="15">
        <v>3</v>
      </c>
      <c r="D277" s="16" t="s">
        <v>130</v>
      </c>
      <c r="E277" s="17">
        <v>410</v>
      </c>
      <c r="F277" s="18"/>
      <c r="G277" s="18"/>
    </row>
    <row r="278" spans="1:7" ht="15.95" hidden="1" customHeight="1">
      <c r="A278" s="13" t="s">
        <v>22</v>
      </c>
      <c r="B278" s="14">
        <v>5</v>
      </c>
      <c r="C278" s="15">
        <v>3</v>
      </c>
      <c r="D278" s="16" t="s">
        <v>130</v>
      </c>
      <c r="E278" s="17">
        <v>800</v>
      </c>
      <c r="F278" s="18">
        <f>F279</f>
        <v>0</v>
      </c>
      <c r="G278" s="18">
        <f>G279</f>
        <v>0</v>
      </c>
    </row>
    <row r="279" spans="1:7" ht="48" hidden="1" customHeight="1">
      <c r="A279" s="25" t="s">
        <v>73</v>
      </c>
      <c r="B279" s="14">
        <v>5</v>
      </c>
      <c r="C279" s="15">
        <v>3</v>
      </c>
      <c r="D279" s="16" t="s">
        <v>130</v>
      </c>
      <c r="E279" s="17">
        <v>810</v>
      </c>
      <c r="F279" s="18"/>
      <c r="G279" s="18"/>
    </row>
    <row r="280" spans="1:7" ht="15.95" hidden="1" customHeight="1">
      <c r="A280" s="13" t="s">
        <v>131</v>
      </c>
      <c r="B280" s="14">
        <v>5</v>
      </c>
      <c r="C280" s="15">
        <v>3</v>
      </c>
      <c r="D280" s="16" t="s">
        <v>132</v>
      </c>
      <c r="E280" s="17"/>
      <c r="F280" s="18">
        <f>F281+F283</f>
        <v>0</v>
      </c>
      <c r="G280" s="18">
        <f>G281+G283</f>
        <v>0</v>
      </c>
    </row>
    <row r="281" spans="1:7" ht="32.1" hidden="1" customHeight="1">
      <c r="A281" s="13" t="s">
        <v>315</v>
      </c>
      <c r="B281" s="14">
        <v>5</v>
      </c>
      <c r="C281" s="15">
        <v>3</v>
      </c>
      <c r="D281" s="16" t="s">
        <v>132</v>
      </c>
      <c r="E281" s="17">
        <v>200</v>
      </c>
      <c r="F281" s="18">
        <f>F282</f>
        <v>0</v>
      </c>
      <c r="G281" s="18">
        <f>G282</f>
        <v>0</v>
      </c>
    </row>
    <row r="282" spans="1:7" ht="32.1" hidden="1" customHeight="1">
      <c r="A282" s="13" t="s">
        <v>21</v>
      </c>
      <c r="B282" s="14">
        <v>5</v>
      </c>
      <c r="C282" s="15">
        <v>3</v>
      </c>
      <c r="D282" s="16" t="s">
        <v>132</v>
      </c>
      <c r="E282" s="17">
        <v>240</v>
      </c>
      <c r="F282" s="18"/>
      <c r="G282" s="18"/>
    </row>
    <row r="283" spans="1:7" ht="15.95" hidden="1" customHeight="1">
      <c r="A283" s="13" t="s">
        <v>22</v>
      </c>
      <c r="B283" s="14">
        <v>5</v>
      </c>
      <c r="C283" s="15">
        <v>3</v>
      </c>
      <c r="D283" s="16" t="s">
        <v>132</v>
      </c>
      <c r="E283" s="17">
        <v>800</v>
      </c>
      <c r="F283" s="18">
        <f>F284</f>
        <v>0</v>
      </c>
      <c r="G283" s="18">
        <f>G284</f>
        <v>0</v>
      </c>
    </row>
    <row r="284" spans="1:7" ht="48" hidden="1" customHeight="1">
      <c r="A284" s="25" t="s">
        <v>73</v>
      </c>
      <c r="B284" s="14">
        <v>5</v>
      </c>
      <c r="C284" s="15">
        <v>3</v>
      </c>
      <c r="D284" s="16" t="s">
        <v>132</v>
      </c>
      <c r="E284" s="17">
        <v>810</v>
      </c>
      <c r="F284" s="18"/>
      <c r="G284" s="18"/>
    </row>
    <row r="285" spans="1:7" ht="15.95" hidden="1" customHeight="1">
      <c r="A285" s="13" t="s">
        <v>133</v>
      </c>
      <c r="B285" s="14">
        <v>5</v>
      </c>
      <c r="C285" s="15">
        <v>3</v>
      </c>
      <c r="D285" s="16" t="s">
        <v>134</v>
      </c>
      <c r="E285" s="17"/>
      <c r="F285" s="18">
        <f>F286+F288</f>
        <v>0</v>
      </c>
      <c r="G285" s="18">
        <f>G286+G288</f>
        <v>0</v>
      </c>
    </row>
    <row r="286" spans="1:7" ht="32.1" hidden="1" customHeight="1">
      <c r="A286" s="13" t="s">
        <v>315</v>
      </c>
      <c r="B286" s="14">
        <v>5</v>
      </c>
      <c r="C286" s="15">
        <v>3</v>
      </c>
      <c r="D286" s="16" t="s">
        <v>134</v>
      </c>
      <c r="E286" s="17">
        <v>200</v>
      </c>
      <c r="F286" s="18">
        <f>F287</f>
        <v>0</v>
      </c>
      <c r="G286" s="18">
        <f>G287</f>
        <v>0</v>
      </c>
    </row>
    <row r="287" spans="1:7" ht="32.1" hidden="1" customHeight="1">
      <c r="A287" s="13" t="s">
        <v>21</v>
      </c>
      <c r="B287" s="14">
        <v>5</v>
      </c>
      <c r="C287" s="15">
        <v>3</v>
      </c>
      <c r="D287" s="16" t="s">
        <v>134</v>
      </c>
      <c r="E287" s="17">
        <v>240</v>
      </c>
      <c r="F287" s="18"/>
      <c r="G287" s="18"/>
    </row>
    <row r="288" spans="1:7" ht="15.95" hidden="1" customHeight="1">
      <c r="A288" s="13" t="s">
        <v>22</v>
      </c>
      <c r="B288" s="14">
        <v>5</v>
      </c>
      <c r="C288" s="15">
        <v>3</v>
      </c>
      <c r="D288" s="16" t="s">
        <v>134</v>
      </c>
      <c r="E288" s="17">
        <v>800</v>
      </c>
      <c r="F288" s="18">
        <f>F289</f>
        <v>0</v>
      </c>
      <c r="G288" s="18">
        <f>G289</f>
        <v>0</v>
      </c>
    </row>
    <row r="289" spans="1:7" ht="48" hidden="1" customHeight="1">
      <c r="A289" s="25" t="s">
        <v>73</v>
      </c>
      <c r="B289" s="14">
        <v>5</v>
      </c>
      <c r="C289" s="15">
        <v>3</v>
      </c>
      <c r="D289" s="16" t="s">
        <v>134</v>
      </c>
      <c r="E289" s="17">
        <v>810</v>
      </c>
      <c r="F289" s="18"/>
      <c r="G289" s="18"/>
    </row>
    <row r="290" spans="1:7" ht="32.1" hidden="1" customHeight="1">
      <c r="A290" s="13" t="s">
        <v>135</v>
      </c>
      <c r="B290" s="14">
        <v>5</v>
      </c>
      <c r="C290" s="15">
        <v>3</v>
      </c>
      <c r="D290" s="16" t="s">
        <v>136</v>
      </c>
      <c r="E290" s="17"/>
      <c r="F290" s="18">
        <f>F291+F293</f>
        <v>0</v>
      </c>
      <c r="G290" s="18">
        <f>G291+G293</f>
        <v>0</v>
      </c>
    </row>
    <row r="291" spans="1:7" ht="32.1" hidden="1" customHeight="1">
      <c r="A291" s="13" t="s">
        <v>315</v>
      </c>
      <c r="B291" s="14">
        <v>5</v>
      </c>
      <c r="C291" s="15">
        <v>3</v>
      </c>
      <c r="D291" s="16" t="s">
        <v>136</v>
      </c>
      <c r="E291" s="17">
        <v>200</v>
      </c>
      <c r="F291" s="18">
        <f>F292</f>
        <v>0</v>
      </c>
      <c r="G291" s="18">
        <f>G292</f>
        <v>0</v>
      </c>
    </row>
    <row r="292" spans="1:7" ht="32.1" hidden="1" customHeight="1">
      <c r="A292" s="13" t="s">
        <v>21</v>
      </c>
      <c r="B292" s="14">
        <v>5</v>
      </c>
      <c r="C292" s="15">
        <v>3</v>
      </c>
      <c r="D292" s="16" t="s">
        <v>136</v>
      </c>
      <c r="E292" s="17">
        <v>240</v>
      </c>
      <c r="F292" s="18"/>
      <c r="G292" s="18"/>
    </row>
    <row r="293" spans="1:7" ht="15.95" hidden="1" customHeight="1">
      <c r="A293" s="13" t="s">
        <v>22</v>
      </c>
      <c r="B293" s="14">
        <v>5</v>
      </c>
      <c r="C293" s="15">
        <v>3</v>
      </c>
      <c r="D293" s="16" t="s">
        <v>136</v>
      </c>
      <c r="E293" s="17">
        <v>800</v>
      </c>
      <c r="F293" s="18">
        <f>F294</f>
        <v>0</v>
      </c>
      <c r="G293" s="18">
        <f>G294</f>
        <v>0</v>
      </c>
    </row>
    <row r="294" spans="1:7" ht="48" hidden="1" customHeight="1">
      <c r="A294" s="25" t="s">
        <v>73</v>
      </c>
      <c r="B294" s="14">
        <v>5</v>
      </c>
      <c r="C294" s="15">
        <v>3</v>
      </c>
      <c r="D294" s="16" t="s">
        <v>136</v>
      </c>
      <c r="E294" s="17">
        <v>810</v>
      </c>
      <c r="F294" s="18"/>
      <c r="G294" s="18"/>
    </row>
    <row r="295" spans="1:7" ht="15.95" hidden="1" customHeight="1">
      <c r="A295" s="76" t="s">
        <v>137</v>
      </c>
      <c r="B295" s="77">
        <v>7</v>
      </c>
      <c r="C295" s="78">
        <v>7</v>
      </c>
      <c r="D295" s="16"/>
      <c r="E295" s="17"/>
      <c r="F295" s="18">
        <f>F296+F300</f>
        <v>0</v>
      </c>
      <c r="G295" s="18">
        <f>G296+G300</f>
        <v>0</v>
      </c>
    </row>
    <row r="296" spans="1:7" ht="30" hidden="1" customHeight="1">
      <c r="A296" s="270" t="s">
        <v>354</v>
      </c>
      <c r="B296" s="79">
        <v>7</v>
      </c>
      <c r="C296" s="80">
        <v>7</v>
      </c>
      <c r="D296" s="16" t="s">
        <v>138</v>
      </c>
      <c r="E296" s="29"/>
      <c r="F296" s="30">
        <f t="shared" ref="F296:G298" si="7">F297</f>
        <v>0</v>
      </c>
      <c r="G296" s="30">
        <f t="shared" si="7"/>
        <v>0</v>
      </c>
    </row>
    <row r="297" spans="1:7" ht="30" hidden="1" customHeight="1">
      <c r="A297" s="271" t="s">
        <v>355</v>
      </c>
      <c r="B297" s="79">
        <v>7</v>
      </c>
      <c r="C297" s="80">
        <v>7</v>
      </c>
      <c r="D297" s="28" t="s">
        <v>139</v>
      </c>
      <c r="E297" s="29"/>
      <c r="F297" s="30">
        <f t="shared" si="7"/>
        <v>0</v>
      </c>
      <c r="G297" s="30">
        <f t="shared" si="7"/>
        <v>0</v>
      </c>
    </row>
    <row r="298" spans="1:7" ht="32.1" hidden="1" customHeight="1">
      <c r="A298" s="13" t="s">
        <v>315</v>
      </c>
      <c r="B298" s="79">
        <v>7</v>
      </c>
      <c r="C298" s="80">
        <v>7</v>
      </c>
      <c r="D298" s="28" t="s">
        <v>139</v>
      </c>
      <c r="E298" s="17">
        <v>200</v>
      </c>
      <c r="F298" s="30">
        <f t="shared" si="7"/>
        <v>0</v>
      </c>
      <c r="G298" s="30">
        <f t="shared" si="7"/>
        <v>0</v>
      </c>
    </row>
    <row r="299" spans="1:7" ht="32.1" hidden="1" customHeight="1">
      <c r="A299" s="81" t="s">
        <v>21</v>
      </c>
      <c r="B299" s="79">
        <v>7</v>
      </c>
      <c r="C299" s="80">
        <v>7</v>
      </c>
      <c r="D299" s="28" t="s">
        <v>139</v>
      </c>
      <c r="E299" s="17">
        <v>240</v>
      </c>
      <c r="F299" s="30"/>
      <c r="G299" s="30"/>
    </row>
    <row r="300" spans="1:7" ht="15.95" hidden="1" customHeight="1">
      <c r="A300" s="13" t="s">
        <v>9</v>
      </c>
      <c r="B300" s="79">
        <v>7</v>
      </c>
      <c r="C300" s="80">
        <v>7</v>
      </c>
      <c r="D300" s="16" t="s">
        <v>10</v>
      </c>
      <c r="E300" s="29"/>
      <c r="F300" s="30">
        <f t="shared" ref="F300:G302" si="8">F301</f>
        <v>0</v>
      </c>
      <c r="G300" s="30">
        <f t="shared" si="8"/>
        <v>0</v>
      </c>
    </row>
    <row r="301" spans="1:7" ht="32.1" hidden="1" customHeight="1">
      <c r="A301" s="25" t="s">
        <v>140</v>
      </c>
      <c r="B301" s="79">
        <v>7</v>
      </c>
      <c r="C301" s="80">
        <v>7</v>
      </c>
      <c r="D301" s="28" t="s">
        <v>141</v>
      </c>
      <c r="E301" s="29"/>
      <c r="F301" s="24">
        <f t="shared" si="8"/>
        <v>0</v>
      </c>
      <c r="G301" s="24">
        <f t="shared" si="8"/>
        <v>0</v>
      </c>
    </row>
    <row r="302" spans="1:7" ht="32.1" hidden="1" customHeight="1">
      <c r="A302" s="13" t="s">
        <v>315</v>
      </c>
      <c r="B302" s="79">
        <v>7</v>
      </c>
      <c r="C302" s="80">
        <v>7</v>
      </c>
      <c r="D302" s="28" t="s">
        <v>141</v>
      </c>
      <c r="E302" s="17">
        <v>200</v>
      </c>
      <c r="F302" s="30">
        <f t="shared" si="8"/>
        <v>0</v>
      </c>
      <c r="G302" s="30">
        <f t="shared" si="8"/>
        <v>0</v>
      </c>
    </row>
    <row r="303" spans="1:7" ht="32.1" hidden="1" customHeight="1">
      <c r="A303" s="81" t="s">
        <v>21</v>
      </c>
      <c r="B303" s="79">
        <v>7</v>
      </c>
      <c r="C303" s="80">
        <v>7</v>
      </c>
      <c r="D303" s="28" t="s">
        <v>141</v>
      </c>
      <c r="E303" s="17">
        <v>240</v>
      </c>
      <c r="F303" s="30"/>
      <c r="G303" s="30"/>
    </row>
    <row r="304" spans="1:7" ht="15.95" customHeight="1">
      <c r="A304" s="82" t="s">
        <v>142</v>
      </c>
      <c r="B304" s="77">
        <v>8</v>
      </c>
      <c r="C304" s="78" t="s">
        <v>7</v>
      </c>
      <c r="D304" s="83" t="s">
        <v>7</v>
      </c>
      <c r="E304" s="84" t="s">
        <v>7</v>
      </c>
      <c r="F304" s="85">
        <f>F305</f>
        <v>6079.9</v>
      </c>
      <c r="G304" s="85">
        <f>G305</f>
        <v>2832.6</v>
      </c>
    </row>
    <row r="305" spans="1:7" ht="15.95" customHeight="1">
      <c r="A305" s="86" t="s">
        <v>143</v>
      </c>
      <c r="B305" s="87">
        <v>8</v>
      </c>
      <c r="C305" s="88">
        <v>1</v>
      </c>
      <c r="D305" s="89" t="s">
        <v>7</v>
      </c>
      <c r="E305" s="90" t="s">
        <v>7</v>
      </c>
      <c r="F305" s="91">
        <f>F306+F333</f>
        <v>6079.9</v>
      </c>
      <c r="G305" s="91">
        <f>G306+G333</f>
        <v>2832.6</v>
      </c>
    </row>
    <row r="306" spans="1:7" ht="32.1" customHeight="1">
      <c r="A306" s="272" t="s">
        <v>434</v>
      </c>
      <c r="B306" s="79">
        <v>8</v>
      </c>
      <c r="C306" s="80">
        <v>1</v>
      </c>
      <c r="D306" s="16" t="s">
        <v>144</v>
      </c>
      <c r="E306" s="92" t="s">
        <v>7</v>
      </c>
      <c r="F306" s="93">
        <f>F307+F310+F320+F323</f>
        <v>6079.9</v>
      </c>
      <c r="G306" s="93">
        <f>G307+G310+G320+G323</f>
        <v>2832.6</v>
      </c>
    </row>
    <row r="307" spans="1:7" ht="64.5" hidden="1" customHeight="1">
      <c r="A307" s="272" t="s">
        <v>332</v>
      </c>
      <c r="B307" s="79">
        <v>8</v>
      </c>
      <c r="C307" s="80">
        <v>1</v>
      </c>
      <c r="D307" s="16" t="s">
        <v>145</v>
      </c>
      <c r="E307" s="92"/>
      <c r="F307" s="93">
        <f>F308</f>
        <v>0</v>
      </c>
      <c r="G307" s="93">
        <f>G308</f>
        <v>0</v>
      </c>
    </row>
    <row r="308" spans="1:7" ht="32.1" hidden="1" customHeight="1">
      <c r="A308" s="13" t="s">
        <v>315</v>
      </c>
      <c r="B308" s="94">
        <v>8</v>
      </c>
      <c r="C308" s="95">
        <v>1</v>
      </c>
      <c r="D308" s="16" t="s">
        <v>145</v>
      </c>
      <c r="E308" s="96">
        <v>200</v>
      </c>
      <c r="F308" s="97">
        <f>F309</f>
        <v>0</v>
      </c>
      <c r="G308" s="97">
        <f>G309</f>
        <v>0</v>
      </c>
    </row>
    <row r="309" spans="1:7" ht="32.1" hidden="1" customHeight="1">
      <c r="A309" s="98" t="s">
        <v>21</v>
      </c>
      <c r="B309" s="99">
        <v>8</v>
      </c>
      <c r="C309" s="100">
        <v>1</v>
      </c>
      <c r="D309" s="16" t="s">
        <v>145</v>
      </c>
      <c r="E309" s="101">
        <v>240</v>
      </c>
      <c r="F309" s="102">
        <v>0</v>
      </c>
      <c r="G309" s="102">
        <v>0</v>
      </c>
    </row>
    <row r="310" spans="1:7" ht="30" customHeight="1">
      <c r="A310" s="272" t="s">
        <v>474</v>
      </c>
      <c r="B310" s="79">
        <v>8</v>
      </c>
      <c r="C310" s="80">
        <v>1</v>
      </c>
      <c r="D310" s="16" t="s">
        <v>146</v>
      </c>
      <c r="E310" s="92"/>
      <c r="F310" s="93">
        <f>F311+F313+F315+F317</f>
        <v>6079.9</v>
      </c>
      <c r="G310" s="93">
        <f>G311+G313+G315+G317</f>
        <v>2832.6</v>
      </c>
    </row>
    <row r="311" spans="1:7" ht="63.95" customHeight="1">
      <c r="A311" s="43" t="s">
        <v>13</v>
      </c>
      <c r="B311" s="79">
        <v>8</v>
      </c>
      <c r="C311" s="80">
        <v>1</v>
      </c>
      <c r="D311" s="16" t="s">
        <v>146</v>
      </c>
      <c r="E311" s="92">
        <v>100</v>
      </c>
      <c r="F311" s="93">
        <f>F312</f>
        <v>5145.2</v>
      </c>
      <c r="G311" s="93">
        <f>G312</f>
        <v>2662.7999999999997</v>
      </c>
    </row>
    <row r="312" spans="1:7" ht="15.75">
      <c r="A312" s="103" t="s">
        <v>147</v>
      </c>
      <c r="B312" s="79">
        <v>8</v>
      </c>
      <c r="C312" s="80">
        <v>1</v>
      </c>
      <c r="D312" s="16" t="s">
        <v>146</v>
      </c>
      <c r="E312" s="92">
        <v>110</v>
      </c>
      <c r="F312" s="93">
        <v>5145.2</v>
      </c>
      <c r="G312" s="93">
        <f>3160.2-497.4</f>
        <v>2662.7999999999997</v>
      </c>
    </row>
    <row r="313" spans="1:7" ht="32.1" customHeight="1">
      <c r="A313" s="13" t="s">
        <v>315</v>
      </c>
      <c r="B313" s="94">
        <v>8</v>
      </c>
      <c r="C313" s="95">
        <v>1</v>
      </c>
      <c r="D313" s="16" t="s">
        <v>146</v>
      </c>
      <c r="E313" s="96">
        <v>200</v>
      </c>
      <c r="F313" s="97">
        <f>F314</f>
        <v>922.7</v>
      </c>
      <c r="G313" s="97">
        <f>G314</f>
        <v>157.80000000000001</v>
      </c>
    </row>
    <row r="314" spans="1:7" ht="32.1" customHeight="1">
      <c r="A314" s="98" t="s">
        <v>21</v>
      </c>
      <c r="B314" s="99">
        <v>8</v>
      </c>
      <c r="C314" s="100">
        <v>1</v>
      </c>
      <c r="D314" s="16" t="s">
        <v>146</v>
      </c>
      <c r="E314" s="101">
        <v>240</v>
      </c>
      <c r="F314" s="102">
        <f>1098.7-108-939.3+355.9+515.4</f>
        <v>922.7</v>
      </c>
      <c r="G314" s="102">
        <v>157.80000000000001</v>
      </c>
    </row>
    <row r="315" spans="1:7" ht="15.95" customHeight="1">
      <c r="A315" s="43" t="s">
        <v>22</v>
      </c>
      <c r="B315" s="79">
        <v>8</v>
      </c>
      <c r="C315" s="80">
        <v>1</v>
      </c>
      <c r="D315" s="16" t="s">
        <v>146</v>
      </c>
      <c r="E315" s="92">
        <v>800</v>
      </c>
      <c r="F315" s="93">
        <f>F316</f>
        <v>12</v>
      </c>
      <c r="G315" s="93">
        <f>G316</f>
        <v>12</v>
      </c>
    </row>
    <row r="316" spans="1:7" ht="15.95" customHeight="1">
      <c r="A316" s="43" t="s">
        <v>23</v>
      </c>
      <c r="B316" s="79">
        <v>8</v>
      </c>
      <c r="C316" s="80">
        <v>1</v>
      </c>
      <c r="D316" s="16" t="s">
        <v>146</v>
      </c>
      <c r="E316" s="92">
        <v>850</v>
      </c>
      <c r="F316" s="93">
        <v>12</v>
      </c>
      <c r="G316" s="93">
        <v>12</v>
      </c>
    </row>
    <row r="317" spans="1:7" ht="32.1" hidden="1" customHeight="1">
      <c r="A317" s="43" t="s">
        <v>148</v>
      </c>
      <c r="B317" s="79">
        <v>8</v>
      </c>
      <c r="C317" s="80">
        <v>1</v>
      </c>
      <c r="D317" s="16" t="s">
        <v>146</v>
      </c>
      <c r="E317" s="92">
        <v>600</v>
      </c>
      <c r="F317" s="93">
        <f>F318+F319</f>
        <v>0</v>
      </c>
      <c r="G317" s="93">
        <f>G318+G319</f>
        <v>0</v>
      </c>
    </row>
    <row r="318" spans="1:7" ht="15.95" hidden="1" customHeight="1">
      <c r="A318" s="13" t="s">
        <v>149</v>
      </c>
      <c r="B318" s="79">
        <v>8</v>
      </c>
      <c r="C318" s="80">
        <v>1</v>
      </c>
      <c r="D318" s="16" t="s">
        <v>146</v>
      </c>
      <c r="E318" s="92">
        <v>610</v>
      </c>
      <c r="F318" s="93"/>
      <c r="G318" s="93"/>
    </row>
    <row r="319" spans="1:7" ht="15.95" hidden="1" customHeight="1">
      <c r="A319" s="13" t="s">
        <v>150</v>
      </c>
      <c r="B319" s="79">
        <v>8</v>
      </c>
      <c r="C319" s="80">
        <v>1</v>
      </c>
      <c r="D319" s="16" t="s">
        <v>146</v>
      </c>
      <c r="E319" s="92">
        <v>620</v>
      </c>
      <c r="F319" s="93"/>
      <c r="G319" s="93"/>
    </row>
    <row r="320" spans="1:7" ht="15.95" hidden="1" customHeight="1">
      <c r="A320" s="13" t="s">
        <v>151</v>
      </c>
      <c r="B320" s="79">
        <v>8</v>
      </c>
      <c r="C320" s="80">
        <v>1</v>
      </c>
      <c r="D320" s="16" t="s">
        <v>152</v>
      </c>
      <c r="E320" s="92"/>
      <c r="F320" s="93">
        <f>F321</f>
        <v>0</v>
      </c>
      <c r="G320" s="93">
        <f>G321</f>
        <v>0</v>
      </c>
    </row>
    <row r="321" spans="1:7" ht="15.95" hidden="1" customHeight="1">
      <c r="A321" s="13" t="s">
        <v>29</v>
      </c>
      <c r="B321" s="79">
        <v>8</v>
      </c>
      <c r="C321" s="80">
        <v>1</v>
      </c>
      <c r="D321" s="16" t="s">
        <v>152</v>
      </c>
      <c r="E321" s="92">
        <v>500</v>
      </c>
      <c r="F321" s="93">
        <f>F322</f>
        <v>0</v>
      </c>
      <c r="G321" s="93">
        <f>G322</f>
        <v>0</v>
      </c>
    </row>
    <row r="322" spans="1:7" ht="15.95" hidden="1" customHeight="1">
      <c r="A322" s="13" t="s">
        <v>30</v>
      </c>
      <c r="B322" s="94">
        <v>8</v>
      </c>
      <c r="C322" s="95">
        <v>1</v>
      </c>
      <c r="D322" s="16" t="s">
        <v>152</v>
      </c>
      <c r="E322" s="96">
        <v>540</v>
      </c>
      <c r="F322" s="97"/>
      <c r="G322" s="97"/>
    </row>
    <row r="323" spans="1:7" ht="63.95" hidden="1" customHeight="1">
      <c r="A323" s="13" t="s">
        <v>330</v>
      </c>
      <c r="B323" s="94">
        <v>8</v>
      </c>
      <c r="C323" s="95">
        <v>1</v>
      </c>
      <c r="D323" s="16" t="s">
        <v>153</v>
      </c>
      <c r="E323" s="96"/>
      <c r="F323" s="97">
        <f>F324+F326+F328+F330</f>
        <v>0</v>
      </c>
      <c r="G323" s="97">
        <f>G324+G326+G328+G330</f>
        <v>0</v>
      </c>
    </row>
    <row r="324" spans="1:7" ht="63.95" hidden="1" customHeight="1">
      <c r="A324" s="43" t="s">
        <v>13</v>
      </c>
      <c r="B324" s="94">
        <v>8</v>
      </c>
      <c r="C324" s="95">
        <v>1</v>
      </c>
      <c r="D324" s="16" t="s">
        <v>153</v>
      </c>
      <c r="E324" s="96">
        <v>100</v>
      </c>
      <c r="F324" s="97">
        <f>F325</f>
        <v>0</v>
      </c>
      <c r="G324" s="97">
        <f>G325</f>
        <v>0</v>
      </c>
    </row>
    <row r="325" spans="1:7" ht="15.95" hidden="1" customHeight="1">
      <c r="A325" s="103" t="s">
        <v>147</v>
      </c>
      <c r="B325" s="94">
        <v>8</v>
      </c>
      <c r="C325" s="95">
        <v>1</v>
      </c>
      <c r="D325" s="16" t="s">
        <v>153</v>
      </c>
      <c r="E325" s="96">
        <v>110</v>
      </c>
      <c r="F325" s="97"/>
      <c r="G325" s="97"/>
    </row>
    <row r="326" spans="1:7" ht="32.1" hidden="1" customHeight="1">
      <c r="A326" s="13" t="s">
        <v>315</v>
      </c>
      <c r="B326" s="94">
        <v>8</v>
      </c>
      <c r="C326" s="95">
        <v>1</v>
      </c>
      <c r="D326" s="16" t="s">
        <v>153</v>
      </c>
      <c r="E326" s="96">
        <v>200</v>
      </c>
      <c r="F326" s="97">
        <f>F327</f>
        <v>0</v>
      </c>
      <c r="G326" s="97">
        <f>G327</f>
        <v>0</v>
      </c>
    </row>
    <row r="327" spans="1:7" ht="32.1" hidden="1" customHeight="1">
      <c r="A327" s="98" t="s">
        <v>21</v>
      </c>
      <c r="B327" s="94">
        <v>8</v>
      </c>
      <c r="C327" s="95">
        <v>1</v>
      </c>
      <c r="D327" s="16" t="s">
        <v>153</v>
      </c>
      <c r="E327" s="96">
        <v>240</v>
      </c>
      <c r="F327" s="97"/>
      <c r="G327" s="97"/>
    </row>
    <row r="328" spans="1:7" ht="15.95" hidden="1" customHeight="1">
      <c r="A328" s="43" t="s">
        <v>22</v>
      </c>
      <c r="B328" s="94">
        <v>8</v>
      </c>
      <c r="C328" s="95">
        <v>1</v>
      </c>
      <c r="D328" s="16" t="s">
        <v>153</v>
      </c>
      <c r="E328" s="96">
        <v>800</v>
      </c>
      <c r="F328" s="97">
        <f>F329</f>
        <v>0</v>
      </c>
      <c r="G328" s="97">
        <f>G329</f>
        <v>0</v>
      </c>
    </row>
    <row r="329" spans="1:7" ht="15.95" hidden="1" customHeight="1">
      <c r="A329" s="43" t="s">
        <v>23</v>
      </c>
      <c r="B329" s="94">
        <v>8</v>
      </c>
      <c r="C329" s="95">
        <v>1</v>
      </c>
      <c r="D329" s="16" t="s">
        <v>153</v>
      </c>
      <c r="E329" s="96">
        <v>850</v>
      </c>
      <c r="F329" s="97"/>
      <c r="G329" s="97"/>
    </row>
    <row r="330" spans="1:7" ht="32.1" hidden="1" customHeight="1">
      <c r="A330" s="43" t="s">
        <v>148</v>
      </c>
      <c r="B330" s="79">
        <v>8</v>
      </c>
      <c r="C330" s="80">
        <v>1</v>
      </c>
      <c r="D330" s="16" t="s">
        <v>153</v>
      </c>
      <c r="E330" s="92">
        <v>600</v>
      </c>
      <c r="F330" s="93">
        <f>F331+F332</f>
        <v>0</v>
      </c>
      <c r="G330" s="93">
        <f>G331+G332</f>
        <v>0</v>
      </c>
    </row>
    <row r="331" spans="1:7" ht="15.95" hidden="1" customHeight="1">
      <c r="A331" s="13" t="s">
        <v>149</v>
      </c>
      <c r="B331" s="79">
        <v>8</v>
      </c>
      <c r="C331" s="80">
        <v>1</v>
      </c>
      <c r="D331" s="16" t="s">
        <v>153</v>
      </c>
      <c r="E331" s="92">
        <v>610</v>
      </c>
      <c r="F331" s="93"/>
      <c r="G331" s="93"/>
    </row>
    <row r="332" spans="1:7" ht="15.95" hidden="1" customHeight="1">
      <c r="A332" s="13" t="s">
        <v>150</v>
      </c>
      <c r="B332" s="79">
        <v>8</v>
      </c>
      <c r="C332" s="80">
        <v>1</v>
      </c>
      <c r="D332" s="16" t="s">
        <v>153</v>
      </c>
      <c r="E332" s="92">
        <v>620</v>
      </c>
      <c r="F332" s="93"/>
      <c r="G332" s="93"/>
    </row>
    <row r="333" spans="1:7" ht="15.95" hidden="1" customHeight="1">
      <c r="A333" s="46" t="s">
        <v>9</v>
      </c>
      <c r="B333" s="79">
        <v>8</v>
      </c>
      <c r="C333" s="80">
        <v>1</v>
      </c>
      <c r="D333" s="16" t="s">
        <v>10</v>
      </c>
      <c r="E333" s="92" t="s">
        <v>7</v>
      </c>
      <c r="F333" s="93">
        <f>F334+F337+F347+F350</f>
        <v>0</v>
      </c>
      <c r="G333" s="93">
        <f>G334+G337+G347+G350</f>
        <v>0</v>
      </c>
    </row>
    <row r="334" spans="1:7" ht="32.1" hidden="1" customHeight="1">
      <c r="A334" s="46" t="s">
        <v>154</v>
      </c>
      <c r="B334" s="79">
        <v>8</v>
      </c>
      <c r="C334" s="80">
        <v>1</v>
      </c>
      <c r="D334" s="16" t="s">
        <v>155</v>
      </c>
      <c r="E334" s="92"/>
      <c r="F334" s="93">
        <f>F335</f>
        <v>0</v>
      </c>
      <c r="G334" s="93">
        <f>G335</f>
        <v>0</v>
      </c>
    </row>
    <row r="335" spans="1:7" ht="32.1" hidden="1" customHeight="1">
      <c r="A335" s="13" t="s">
        <v>315</v>
      </c>
      <c r="B335" s="94">
        <v>8</v>
      </c>
      <c r="C335" s="95">
        <v>1</v>
      </c>
      <c r="D335" s="16" t="s">
        <v>155</v>
      </c>
      <c r="E335" s="96">
        <v>200</v>
      </c>
      <c r="F335" s="97">
        <f>F336</f>
        <v>0</v>
      </c>
      <c r="G335" s="97">
        <f>G336</f>
        <v>0</v>
      </c>
    </row>
    <row r="336" spans="1:7" ht="32.1" hidden="1" customHeight="1">
      <c r="A336" s="98" t="s">
        <v>21</v>
      </c>
      <c r="B336" s="99">
        <v>8</v>
      </c>
      <c r="C336" s="100">
        <v>1</v>
      </c>
      <c r="D336" s="16" t="s">
        <v>155</v>
      </c>
      <c r="E336" s="101">
        <v>240</v>
      </c>
      <c r="F336" s="102"/>
      <c r="G336" s="102"/>
    </row>
    <row r="337" spans="1:7" ht="32.1" hidden="1" customHeight="1">
      <c r="A337" s="46" t="s">
        <v>156</v>
      </c>
      <c r="B337" s="79">
        <v>8</v>
      </c>
      <c r="C337" s="80">
        <v>1</v>
      </c>
      <c r="D337" s="16" t="s">
        <v>157</v>
      </c>
      <c r="E337" s="92"/>
      <c r="F337" s="93">
        <f>F338+F340+F342+F344</f>
        <v>0</v>
      </c>
      <c r="G337" s="93">
        <f>G338+G340+G342+G344</f>
        <v>0</v>
      </c>
    </row>
    <row r="338" spans="1:7" ht="63.95" hidden="1" customHeight="1">
      <c r="A338" s="43" t="s">
        <v>13</v>
      </c>
      <c r="B338" s="79">
        <v>8</v>
      </c>
      <c r="C338" s="80">
        <v>1</v>
      </c>
      <c r="D338" s="16" t="s">
        <v>157</v>
      </c>
      <c r="E338" s="92">
        <v>100</v>
      </c>
      <c r="F338" s="93">
        <f>F339</f>
        <v>0</v>
      </c>
      <c r="G338" s="93">
        <f>G339</f>
        <v>0</v>
      </c>
    </row>
    <row r="339" spans="1:7" ht="15.95" hidden="1" customHeight="1">
      <c r="A339" s="103" t="s">
        <v>147</v>
      </c>
      <c r="B339" s="79">
        <v>8</v>
      </c>
      <c r="C339" s="80">
        <v>1</v>
      </c>
      <c r="D339" s="16" t="s">
        <v>157</v>
      </c>
      <c r="E339" s="92">
        <v>110</v>
      </c>
      <c r="F339" s="93"/>
      <c r="G339" s="93"/>
    </row>
    <row r="340" spans="1:7" ht="32.1" hidden="1" customHeight="1">
      <c r="A340" s="13" t="s">
        <v>315</v>
      </c>
      <c r="B340" s="94">
        <v>8</v>
      </c>
      <c r="C340" s="95">
        <v>1</v>
      </c>
      <c r="D340" s="16" t="s">
        <v>157</v>
      </c>
      <c r="E340" s="96">
        <v>200</v>
      </c>
      <c r="F340" s="97">
        <f>F341</f>
        <v>0</v>
      </c>
      <c r="G340" s="97">
        <f>G341</f>
        <v>0</v>
      </c>
    </row>
    <row r="341" spans="1:7" ht="32.1" hidden="1" customHeight="1">
      <c r="A341" s="98" t="s">
        <v>21</v>
      </c>
      <c r="B341" s="99">
        <v>8</v>
      </c>
      <c r="C341" s="100">
        <v>1</v>
      </c>
      <c r="D341" s="16" t="s">
        <v>157</v>
      </c>
      <c r="E341" s="101">
        <v>240</v>
      </c>
      <c r="F341" s="102"/>
      <c r="G341" s="102"/>
    </row>
    <row r="342" spans="1:7" ht="15.95" hidden="1" customHeight="1">
      <c r="A342" s="43" t="s">
        <v>22</v>
      </c>
      <c r="B342" s="79">
        <v>8</v>
      </c>
      <c r="C342" s="80">
        <v>1</v>
      </c>
      <c r="D342" s="16" t="s">
        <v>157</v>
      </c>
      <c r="E342" s="92">
        <v>800</v>
      </c>
      <c r="F342" s="93">
        <f>F343</f>
        <v>0</v>
      </c>
      <c r="G342" s="93">
        <f>G343</f>
        <v>0</v>
      </c>
    </row>
    <row r="343" spans="1:7" ht="15.95" hidden="1" customHeight="1">
      <c r="A343" s="43" t="s">
        <v>23</v>
      </c>
      <c r="B343" s="79">
        <v>8</v>
      </c>
      <c r="C343" s="80">
        <v>1</v>
      </c>
      <c r="D343" s="16" t="s">
        <v>157</v>
      </c>
      <c r="E343" s="92">
        <v>850</v>
      </c>
      <c r="F343" s="93"/>
      <c r="G343" s="93"/>
    </row>
    <row r="344" spans="1:7" ht="32.1" hidden="1" customHeight="1">
      <c r="A344" s="43" t="s">
        <v>148</v>
      </c>
      <c r="B344" s="79">
        <v>8</v>
      </c>
      <c r="C344" s="80">
        <v>1</v>
      </c>
      <c r="D344" s="16" t="s">
        <v>157</v>
      </c>
      <c r="E344" s="92">
        <v>600</v>
      </c>
      <c r="F344" s="93">
        <f>F345+F346</f>
        <v>0</v>
      </c>
      <c r="G344" s="93">
        <f>G345+G346</f>
        <v>0</v>
      </c>
    </row>
    <row r="345" spans="1:7" ht="15.95" hidden="1" customHeight="1">
      <c r="A345" s="13" t="s">
        <v>149</v>
      </c>
      <c r="B345" s="79">
        <v>8</v>
      </c>
      <c r="C345" s="80">
        <v>1</v>
      </c>
      <c r="D345" s="16" t="s">
        <v>157</v>
      </c>
      <c r="E345" s="92">
        <v>610</v>
      </c>
      <c r="F345" s="93"/>
      <c r="G345" s="93"/>
    </row>
    <row r="346" spans="1:7" ht="15.95" hidden="1" customHeight="1">
      <c r="A346" s="13" t="s">
        <v>150</v>
      </c>
      <c r="B346" s="79">
        <v>8</v>
      </c>
      <c r="C346" s="80">
        <v>1</v>
      </c>
      <c r="D346" s="16" t="s">
        <v>157</v>
      </c>
      <c r="E346" s="92">
        <v>620</v>
      </c>
      <c r="F346" s="93"/>
      <c r="G346" s="93"/>
    </row>
    <row r="347" spans="1:7" ht="15.95" hidden="1" customHeight="1">
      <c r="A347" s="43" t="s">
        <v>208</v>
      </c>
      <c r="B347" s="79">
        <v>8</v>
      </c>
      <c r="C347" s="80">
        <v>1</v>
      </c>
      <c r="D347" s="16" t="s">
        <v>28</v>
      </c>
      <c r="E347" s="92"/>
      <c r="F347" s="93">
        <f>F348</f>
        <v>0</v>
      </c>
      <c r="G347" s="93">
        <f>G348</f>
        <v>0</v>
      </c>
    </row>
    <row r="348" spans="1:7" ht="15.95" hidden="1" customHeight="1">
      <c r="A348" s="13" t="s">
        <v>29</v>
      </c>
      <c r="B348" s="79">
        <v>8</v>
      </c>
      <c r="C348" s="80">
        <v>1</v>
      </c>
      <c r="D348" s="16" t="s">
        <v>28</v>
      </c>
      <c r="E348" s="92">
        <v>500</v>
      </c>
      <c r="F348" s="93">
        <f>F349</f>
        <v>0</v>
      </c>
      <c r="G348" s="93">
        <f>G349</f>
        <v>0</v>
      </c>
    </row>
    <row r="349" spans="1:7" ht="15.95" hidden="1" customHeight="1">
      <c r="A349" s="13" t="s">
        <v>30</v>
      </c>
      <c r="B349" s="94">
        <v>8</v>
      </c>
      <c r="C349" s="95">
        <v>1</v>
      </c>
      <c r="D349" s="16" t="s">
        <v>28</v>
      </c>
      <c r="E349" s="96">
        <v>540</v>
      </c>
      <c r="F349" s="97"/>
      <c r="G349" s="97"/>
    </row>
    <row r="350" spans="1:7" ht="62.25" hidden="1" customHeight="1">
      <c r="A350" s="13" t="s">
        <v>336</v>
      </c>
      <c r="B350" s="94">
        <v>8</v>
      </c>
      <c r="C350" s="95">
        <v>1</v>
      </c>
      <c r="D350" s="16" t="s">
        <v>159</v>
      </c>
      <c r="E350" s="96"/>
      <c r="F350" s="97">
        <f>F351+F353+F355+F357</f>
        <v>0</v>
      </c>
      <c r="G350" s="97">
        <f>G351+G353+G355+G357</f>
        <v>0</v>
      </c>
    </row>
    <row r="351" spans="1:7" ht="63.95" hidden="1" customHeight="1">
      <c r="A351" s="43" t="s">
        <v>13</v>
      </c>
      <c r="B351" s="94">
        <v>8</v>
      </c>
      <c r="C351" s="95">
        <v>1</v>
      </c>
      <c r="D351" s="16" t="s">
        <v>159</v>
      </c>
      <c r="E351" s="96">
        <v>100</v>
      </c>
      <c r="F351" s="97">
        <f>F352</f>
        <v>0</v>
      </c>
      <c r="G351" s="97">
        <f>G352</f>
        <v>0</v>
      </c>
    </row>
    <row r="352" spans="1:7" ht="15.95" hidden="1" customHeight="1">
      <c r="A352" s="103" t="s">
        <v>147</v>
      </c>
      <c r="B352" s="94">
        <v>8</v>
      </c>
      <c r="C352" s="95">
        <v>1</v>
      </c>
      <c r="D352" s="16" t="s">
        <v>159</v>
      </c>
      <c r="E352" s="96">
        <v>110</v>
      </c>
      <c r="F352" s="97"/>
      <c r="G352" s="97"/>
    </row>
    <row r="353" spans="1:7" ht="32.1" hidden="1" customHeight="1">
      <c r="A353" s="13" t="s">
        <v>315</v>
      </c>
      <c r="B353" s="94">
        <v>8</v>
      </c>
      <c r="C353" s="95">
        <v>1</v>
      </c>
      <c r="D353" s="16" t="s">
        <v>159</v>
      </c>
      <c r="E353" s="96">
        <v>200</v>
      </c>
      <c r="F353" s="97">
        <f>F354</f>
        <v>0</v>
      </c>
      <c r="G353" s="97">
        <f>G354</f>
        <v>0</v>
      </c>
    </row>
    <row r="354" spans="1:7" ht="32.1" hidden="1" customHeight="1">
      <c r="A354" s="98" t="s">
        <v>21</v>
      </c>
      <c r="B354" s="94">
        <v>8</v>
      </c>
      <c r="C354" s="95">
        <v>1</v>
      </c>
      <c r="D354" s="16" t="s">
        <v>159</v>
      </c>
      <c r="E354" s="96">
        <v>240</v>
      </c>
      <c r="F354" s="97"/>
      <c r="G354" s="97"/>
    </row>
    <row r="355" spans="1:7" ht="15.95" hidden="1" customHeight="1">
      <c r="A355" s="43" t="s">
        <v>22</v>
      </c>
      <c r="B355" s="94">
        <v>8</v>
      </c>
      <c r="C355" s="95">
        <v>1</v>
      </c>
      <c r="D355" s="16" t="s">
        <v>159</v>
      </c>
      <c r="E355" s="96">
        <v>800</v>
      </c>
      <c r="F355" s="97">
        <f>F356</f>
        <v>0</v>
      </c>
      <c r="G355" s="97">
        <f>G356</f>
        <v>0</v>
      </c>
    </row>
    <row r="356" spans="1:7" ht="15.95" hidden="1" customHeight="1">
      <c r="A356" s="43" t="s">
        <v>23</v>
      </c>
      <c r="B356" s="94">
        <v>8</v>
      </c>
      <c r="C356" s="95">
        <v>1</v>
      </c>
      <c r="D356" s="16" t="s">
        <v>159</v>
      </c>
      <c r="E356" s="96">
        <v>850</v>
      </c>
      <c r="F356" s="97"/>
      <c r="G356" s="97"/>
    </row>
    <row r="357" spans="1:7" ht="32.1" hidden="1" customHeight="1">
      <c r="A357" s="43" t="s">
        <v>148</v>
      </c>
      <c r="B357" s="79">
        <v>8</v>
      </c>
      <c r="C357" s="80">
        <v>1</v>
      </c>
      <c r="D357" s="16" t="s">
        <v>159</v>
      </c>
      <c r="E357" s="92">
        <v>600</v>
      </c>
      <c r="F357" s="93">
        <f>F358+F359</f>
        <v>0</v>
      </c>
      <c r="G357" s="93">
        <f>G358+G359</f>
        <v>0</v>
      </c>
    </row>
    <row r="358" spans="1:7" ht="15.95" hidden="1" customHeight="1">
      <c r="A358" s="13" t="s">
        <v>149</v>
      </c>
      <c r="B358" s="79">
        <v>8</v>
      </c>
      <c r="C358" s="80">
        <v>1</v>
      </c>
      <c r="D358" s="16" t="s">
        <v>159</v>
      </c>
      <c r="E358" s="92">
        <v>610</v>
      </c>
      <c r="F358" s="93"/>
      <c r="G358" s="93"/>
    </row>
    <row r="359" spans="1:7" ht="15.95" hidden="1" customHeight="1">
      <c r="A359" s="13" t="s">
        <v>150</v>
      </c>
      <c r="B359" s="79">
        <v>8</v>
      </c>
      <c r="C359" s="80">
        <v>1</v>
      </c>
      <c r="D359" s="16" t="s">
        <v>159</v>
      </c>
      <c r="E359" s="92">
        <v>620</v>
      </c>
      <c r="F359" s="93"/>
      <c r="G359" s="93"/>
    </row>
    <row r="360" spans="1:7" ht="15.95" customHeight="1">
      <c r="A360" s="19" t="s">
        <v>160</v>
      </c>
      <c r="B360" s="77">
        <v>10</v>
      </c>
      <c r="C360" s="95"/>
      <c r="D360" s="16"/>
      <c r="E360" s="96"/>
      <c r="F360" s="24">
        <f t="shared" ref="F360:G364" si="9">F361</f>
        <v>224.2</v>
      </c>
      <c r="G360" s="24">
        <f t="shared" si="9"/>
        <v>224.2</v>
      </c>
    </row>
    <row r="361" spans="1:7" ht="15.95" customHeight="1">
      <c r="A361" s="76" t="s">
        <v>161</v>
      </c>
      <c r="B361" s="77">
        <v>10</v>
      </c>
      <c r="C361" s="78">
        <v>1</v>
      </c>
      <c r="D361" s="83" t="s">
        <v>7</v>
      </c>
      <c r="E361" s="84" t="s">
        <v>7</v>
      </c>
      <c r="F361" s="85">
        <f t="shared" si="9"/>
        <v>224.2</v>
      </c>
      <c r="G361" s="85">
        <f t="shared" si="9"/>
        <v>224.2</v>
      </c>
    </row>
    <row r="362" spans="1:7" ht="15.95" customHeight="1">
      <c r="A362" s="104" t="s">
        <v>162</v>
      </c>
      <c r="B362" s="99">
        <v>10</v>
      </c>
      <c r="C362" s="100">
        <v>1</v>
      </c>
      <c r="D362" s="45" t="s">
        <v>10</v>
      </c>
      <c r="E362" s="101" t="s">
        <v>7</v>
      </c>
      <c r="F362" s="102">
        <f t="shared" si="9"/>
        <v>224.2</v>
      </c>
      <c r="G362" s="102">
        <f t="shared" si="9"/>
        <v>224.2</v>
      </c>
    </row>
    <row r="363" spans="1:7" ht="32.1" customHeight="1">
      <c r="A363" s="105" t="s">
        <v>163</v>
      </c>
      <c r="B363" s="79">
        <v>10</v>
      </c>
      <c r="C363" s="80">
        <v>1</v>
      </c>
      <c r="D363" s="16" t="s">
        <v>312</v>
      </c>
      <c r="E363" s="92" t="s">
        <v>7</v>
      </c>
      <c r="F363" s="93">
        <f t="shared" si="9"/>
        <v>224.2</v>
      </c>
      <c r="G363" s="93">
        <f t="shared" si="9"/>
        <v>224.2</v>
      </c>
    </row>
    <row r="364" spans="1:7" ht="15.95" customHeight="1">
      <c r="A364" s="81" t="s">
        <v>164</v>
      </c>
      <c r="B364" s="94">
        <v>10</v>
      </c>
      <c r="C364" s="95">
        <v>1</v>
      </c>
      <c r="D364" s="16" t="s">
        <v>312</v>
      </c>
      <c r="E364" s="96">
        <v>300</v>
      </c>
      <c r="F364" s="97">
        <f t="shared" si="9"/>
        <v>224.2</v>
      </c>
      <c r="G364" s="97">
        <f t="shared" si="9"/>
        <v>224.2</v>
      </c>
    </row>
    <row r="365" spans="1:7" ht="31.5" customHeight="1">
      <c r="A365" s="274" t="s">
        <v>358</v>
      </c>
      <c r="B365" s="94">
        <v>10</v>
      </c>
      <c r="C365" s="95">
        <v>1</v>
      </c>
      <c r="D365" s="44" t="s">
        <v>312</v>
      </c>
      <c r="E365" s="96">
        <v>320</v>
      </c>
      <c r="F365" s="97">
        <v>224.2</v>
      </c>
      <c r="G365" s="97">
        <v>224.2</v>
      </c>
    </row>
    <row r="366" spans="1:7" ht="15.95" hidden="1" customHeight="1">
      <c r="A366" s="82" t="s">
        <v>165</v>
      </c>
      <c r="B366" s="106">
        <v>11</v>
      </c>
      <c r="C366" s="107" t="s">
        <v>7</v>
      </c>
      <c r="D366" s="108" t="s">
        <v>7</v>
      </c>
      <c r="E366" s="109" t="s">
        <v>7</v>
      </c>
      <c r="F366" s="110">
        <f>F367+F387</f>
        <v>0</v>
      </c>
      <c r="G366" s="110">
        <f>G367+G387</f>
        <v>0</v>
      </c>
    </row>
    <row r="367" spans="1:7" ht="15.95" hidden="1" customHeight="1">
      <c r="A367" s="86" t="s">
        <v>166</v>
      </c>
      <c r="B367" s="87">
        <v>11</v>
      </c>
      <c r="C367" s="88">
        <v>2</v>
      </c>
      <c r="D367" s="89" t="s">
        <v>7</v>
      </c>
      <c r="E367" s="90" t="s">
        <v>7</v>
      </c>
      <c r="F367" s="91">
        <f>F368+F379</f>
        <v>0</v>
      </c>
      <c r="G367" s="91">
        <f>G368+G379</f>
        <v>0</v>
      </c>
    </row>
    <row r="368" spans="1:7" ht="32.1" hidden="1" customHeight="1">
      <c r="A368" s="270" t="s">
        <v>335</v>
      </c>
      <c r="B368" s="79">
        <v>11</v>
      </c>
      <c r="C368" s="80">
        <v>2</v>
      </c>
      <c r="D368" s="16" t="s">
        <v>168</v>
      </c>
      <c r="E368" s="92" t="s">
        <v>7</v>
      </c>
      <c r="F368" s="93">
        <f>F369+F376</f>
        <v>0</v>
      </c>
      <c r="G368" s="93">
        <f>G369+G376</f>
        <v>0</v>
      </c>
    </row>
    <row r="369" spans="1:7" ht="32.1" hidden="1" customHeight="1">
      <c r="A369" s="270" t="s">
        <v>356</v>
      </c>
      <c r="B369" s="79">
        <v>11</v>
      </c>
      <c r="C369" s="80">
        <v>2</v>
      </c>
      <c r="D369" s="16" t="s">
        <v>170</v>
      </c>
      <c r="E369" s="92"/>
      <c r="F369" s="111">
        <f>F370+F372+F374</f>
        <v>0</v>
      </c>
      <c r="G369" s="111">
        <f>G370+G372+G374</f>
        <v>0</v>
      </c>
    </row>
    <row r="370" spans="1:7" ht="63.95" hidden="1" customHeight="1">
      <c r="A370" s="13" t="s">
        <v>13</v>
      </c>
      <c r="B370" s="79">
        <v>11</v>
      </c>
      <c r="C370" s="80">
        <v>2</v>
      </c>
      <c r="D370" s="16" t="s">
        <v>170</v>
      </c>
      <c r="E370" s="96">
        <v>100</v>
      </c>
      <c r="F370" s="111">
        <f>F371</f>
        <v>0</v>
      </c>
      <c r="G370" s="111">
        <f>G371</f>
        <v>0</v>
      </c>
    </row>
    <row r="371" spans="1:7" ht="18" hidden="1" customHeight="1">
      <c r="A371" s="103" t="s">
        <v>147</v>
      </c>
      <c r="B371" s="79">
        <v>11</v>
      </c>
      <c r="C371" s="80">
        <v>2</v>
      </c>
      <c r="D371" s="16" t="s">
        <v>170</v>
      </c>
      <c r="E371" s="96">
        <v>110</v>
      </c>
      <c r="F371" s="111"/>
      <c r="G371" s="111"/>
    </row>
    <row r="372" spans="1:7" ht="32.1" hidden="1" customHeight="1">
      <c r="A372" s="13" t="s">
        <v>315</v>
      </c>
      <c r="B372" s="95">
        <v>11</v>
      </c>
      <c r="C372" s="95">
        <v>2</v>
      </c>
      <c r="D372" s="44" t="s">
        <v>170</v>
      </c>
      <c r="E372" s="96">
        <v>200</v>
      </c>
      <c r="F372" s="97">
        <f>F373</f>
        <v>0</v>
      </c>
      <c r="G372" s="97">
        <f>G373</f>
        <v>0</v>
      </c>
    </row>
    <row r="373" spans="1:7" ht="32.1" hidden="1" customHeight="1">
      <c r="A373" s="43" t="s">
        <v>21</v>
      </c>
      <c r="B373" s="95">
        <v>11</v>
      </c>
      <c r="C373" s="95">
        <v>2</v>
      </c>
      <c r="D373" s="44" t="s">
        <v>170</v>
      </c>
      <c r="E373" s="96">
        <v>240</v>
      </c>
      <c r="F373" s="97"/>
      <c r="G373" s="97"/>
    </row>
    <row r="374" spans="1:7" ht="15.95" hidden="1" customHeight="1">
      <c r="A374" s="43" t="s">
        <v>22</v>
      </c>
      <c r="B374" s="95">
        <v>11</v>
      </c>
      <c r="C374" s="95">
        <v>2</v>
      </c>
      <c r="D374" s="44" t="s">
        <v>170</v>
      </c>
      <c r="E374" s="96">
        <v>800</v>
      </c>
      <c r="F374" s="97">
        <f>F375</f>
        <v>0</v>
      </c>
      <c r="G374" s="97">
        <f>G375</f>
        <v>0</v>
      </c>
    </row>
    <row r="375" spans="1:7" ht="15.95" hidden="1" customHeight="1">
      <c r="A375" s="43" t="s">
        <v>23</v>
      </c>
      <c r="B375" s="95">
        <v>11</v>
      </c>
      <c r="C375" s="95">
        <v>2</v>
      </c>
      <c r="D375" s="44" t="s">
        <v>170</v>
      </c>
      <c r="E375" s="96">
        <v>850</v>
      </c>
      <c r="F375" s="97"/>
      <c r="G375" s="97"/>
    </row>
    <row r="376" spans="1:7" ht="32.1" hidden="1" customHeight="1">
      <c r="A376" s="273" t="s">
        <v>383</v>
      </c>
      <c r="B376" s="95">
        <v>11</v>
      </c>
      <c r="C376" s="95">
        <v>2</v>
      </c>
      <c r="D376" s="44" t="s">
        <v>171</v>
      </c>
      <c r="E376" s="96"/>
      <c r="F376" s="97">
        <f>F377</f>
        <v>0</v>
      </c>
      <c r="G376" s="97">
        <f>G377</f>
        <v>0</v>
      </c>
    </row>
    <row r="377" spans="1:7" ht="32.1" hidden="1" customHeight="1">
      <c r="A377" s="98" t="s">
        <v>172</v>
      </c>
      <c r="B377" s="95">
        <v>11</v>
      </c>
      <c r="C377" s="95">
        <v>2</v>
      </c>
      <c r="D377" s="44" t="s">
        <v>171</v>
      </c>
      <c r="E377" s="96">
        <v>600</v>
      </c>
      <c r="F377" s="97">
        <f>F378</f>
        <v>0</v>
      </c>
      <c r="G377" s="97">
        <f>G378</f>
        <v>0</v>
      </c>
    </row>
    <row r="378" spans="1:7" ht="21.75" hidden="1" customHeight="1">
      <c r="A378" s="98" t="s">
        <v>150</v>
      </c>
      <c r="B378" s="95">
        <v>11</v>
      </c>
      <c r="C378" s="95">
        <v>2</v>
      </c>
      <c r="D378" s="44" t="s">
        <v>171</v>
      </c>
      <c r="E378" s="96">
        <v>620</v>
      </c>
      <c r="F378" s="97"/>
      <c r="G378" s="97"/>
    </row>
    <row r="379" spans="1:7" ht="15.95" hidden="1" customHeight="1">
      <c r="A379" s="13" t="s">
        <v>9</v>
      </c>
      <c r="B379" s="79">
        <v>11</v>
      </c>
      <c r="C379" s="80">
        <v>2</v>
      </c>
      <c r="D379" s="16" t="s">
        <v>10</v>
      </c>
      <c r="E379" s="92" t="s">
        <v>7</v>
      </c>
      <c r="F379" s="93">
        <f>F380</f>
        <v>0</v>
      </c>
      <c r="G379" s="93">
        <f>G380</f>
        <v>0</v>
      </c>
    </row>
    <row r="380" spans="1:7" ht="15.95" hidden="1" customHeight="1">
      <c r="A380" s="13" t="s">
        <v>173</v>
      </c>
      <c r="B380" s="79">
        <v>11</v>
      </c>
      <c r="C380" s="80">
        <v>2</v>
      </c>
      <c r="D380" s="16" t="s">
        <v>174</v>
      </c>
      <c r="E380" s="92"/>
      <c r="F380" s="111">
        <f>F381+F383+F385</f>
        <v>0</v>
      </c>
      <c r="G380" s="111">
        <f>G381+G383+G385</f>
        <v>0</v>
      </c>
    </row>
    <row r="381" spans="1:7" ht="63.95" hidden="1" customHeight="1">
      <c r="A381" s="13" t="s">
        <v>13</v>
      </c>
      <c r="B381" s="79">
        <v>11</v>
      </c>
      <c r="C381" s="80">
        <v>2</v>
      </c>
      <c r="D381" s="16" t="s">
        <v>174</v>
      </c>
      <c r="E381" s="96">
        <v>100</v>
      </c>
      <c r="F381" s="111">
        <f>F382</f>
        <v>0</v>
      </c>
      <c r="G381" s="111">
        <f>G382</f>
        <v>0</v>
      </c>
    </row>
    <row r="382" spans="1:7" ht="15.95" hidden="1" customHeight="1">
      <c r="A382" s="103" t="s">
        <v>147</v>
      </c>
      <c r="B382" s="79">
        <v>11</v>
      </c>
      <c r="C382" s="80">
        <v>2</v>
      </c>
      <c r="D382" s="16" t="s">
        <v>174</v>
      </c>
      <c r="E382" s="96">
        <v>110</v>
      </c>
      <c r="F382" s="111"/>
      <c r="G382" s="111"/>
    </row>
    <row r="383" spans="1:7" ht="32.1" hidden="1" customHeight="1">
      <c r="A383" s="13" t="s">
        <v>315</v>
      </c>
      <c r="B383" s="95">
        <v>11</v>
      </c>
      <c r="C383" s="95">
        <v>2</v>
      </c>
      <c r="D383" s="16" t="s">
        <v>174</v>
      </c>
      <c r="E383" s="96">
        <v>200</v>
      </c>
      <c r="F383" s="97">
        <f>F384</f>
        <v>0</v>
      </c>
      <c r="G383" s="97">
        <f>G384</f>
        <v>0</v>
      </c>
    </row>
    <row r="384" spans="1:7" ht="32.1" hidden="1" customHeight="1">
      <c r="A384" s="43" t="s">
        <v>21</v>
      </c>
      <c r="B384" s="95">
        <v>11</v>
      </c>
      <c r="C384" s="95">
        <v>2</v>
      </c>
      <c r="D384" s="16" t="s">
        <v>174</v>
      </c>
      <c r="E384" s="96">
        <v>240</v>
      </c>
      <c r="F384" s="97"/>
      <c r="G384" s="97"/>
    </row>
    <row r="385" spans="1:7" ht="15.95" hidden="1" customHeight="1">
      <c r="A385" s="43" t="s">
        <v>22</v>
      </c>
      <c r="B385" s="95">
        <v>11</v>
      </c>
      <c r="C385" s="95">
        <v>2</v>
      </c>
      <c r="D385" s="16" t="s">
        <v>174</v>
      </c>
      <c r="E385" s="96">
        <v>800</v>
      </c>
      <c r="F385" s="97">
        <f>F386</f>
        <v>0</v>
      </c>
      <c r="G385" s="97">
        <f>G386</f>
        <v>0</v>
      </c>
    </row>
    <row r="386" spans="1:7" ht="15.95" hidden="1" customHeight="1">
      <c r="A386" s="43" t="s">
        <v>23</v>
      </c>
      <c r="B386" s="95">
        <v>11</v>
      </c>
      <c r="C386" s="95">
        <v>2</v>
      </c>
      <c r="D386" s="16" t="s">
        <v>174</v>
      </c>
      <c r="E386" s="96">
        <v>850</v>
      </c>
      <c r="F386" s="97"/>
      <c r="G386" s="97"/>
    </row>
    <row r="387" spans="1:7" ht="15.75" hidden="1">
      <c r="A387" s="113" t="s">
        <v>175</v>
      </c>
      <c r="B387" s="78">
        <v>11</v>
      </c>
      <c r="C387" s="78">
        <v>5</v>
      </c>
      <c r="D387" s="114" t="s">
        <v>7</v>
      </c>
      <c r="E387" s="84" t="s">
        <v>7</v>
      </c>
      <c r="F387" s="85">
        <f>F388+F396</f>
        <v>0</v>
      </c>
      <c r="G387" s="85">
        <f>G388+G396</f>
        <v>0</v>
      </c>
    </row>
    <row r="388" spans="1:7" ht="31.5" hidden="1">
      <c r="A388" s="273" t="s">
        <v>357</v>
      </c>
      <c r="B388" s="27">
        <v>11</v>
      </c>
      <c r="C388" s="27">
        <v>5</v>
      </c>
      <c r="D388" s="44" t="s">
        <v>168</v>
      </c>
      <c r="E388" s="84"/>
      <c r="F388" s="85">
        <f>F389</f>
        <v>0</v>
      </c>
      <c r="G388" s="85">
        <f>G389</f>
        <v>0</v>
      </c>
    </row>
    <row r="389" spans="1:7" ht="31.5" hidden="1" customHeight="1">
      <c r="A389" s="273" t="s">
        <v>356</v>
      </c>
      <c r="B389" s="95">
        <v>11</v>
      </c>
      <c r="C389" s="95">
        <v>5</v>
      </c>
      <c r="D389" s="44" t="s">
        <v>170</v>
      </c>
      <c r="E389" s="96" t="s">
        <v>7</v>
      </c>
      <c r="F389" s="97">
        <f>F390+F392+F394</f>
        <v>0</v>
      </c>
      <c r="G389" s="97">
        <f>G390+G392+G394</f>
        <v>0</v>
      </c>
    </row>
    <row r="390" spans="1:7" ht="67.5" hidden="1" customHeight="1">
      <c r="A390" s="43" t="s">
        <v>13</v>
      </c>
      <c r="B390" s="95">
        <v>11</v>
      </c>
      <c r="C390" s="95">
        <v>5</v>
      </c>
      <c r="D390" s="44" t="s">
        <v>170</v>
      </c>
      <c r="E390" s="29">
        <v>100</v>
      </c>
      <c r="F390" s="30">
        <f>F391</f>
        <v>0</v>
      </c>
      <c r="G390" s="30">
        <f>G391</f>
        <v>0</v>
      </c>
    </row>
    <row r="391" spans="1:7" ht="15.95" hidden="1" customHeight="1">
      <c r="A391" s="103" t="s">
        <v>147</v>
      </c>
      <c r="B391" s="79">
        <v>11</v>
      </c>
      <c r="C391" s="80">
        <v>5</v>
      </c>
      <c r="D391" s="16" t="s">
        <v>170</v>
      </c>
      <c r="E391" s="17">
        <v>110</v>
      </c>
      <c r="F391" s="18"/>
      <c r="G391" s="18"/>
    </row>
    <row r="392" spans="1:7" ht="36" hidden="1" customHeight="1">
      <c r="A392" s="13" t="s">
        <v>315</v>
      </c>
      <c r="B392" s="79">
        <v>11</v>
      </c>
      <c r="C392" s="80">
        <v>5</v>
      </c>
      <c r="D392" s="16" t="s">
        <v>170</v>
      </c>
      <c r="E392" s="17">
        <v>200</v>
      </c>
      <c r="F392" s="18">
        <f>F393</f>
        <v>0</v>
      </c>
      <c r="G392" s="18">
        <f>G393</f>
        <v>0</v>
      </c>
    </row>
    <row r="393" spans="1:7" ht="36" hidden="1" customHeight="1">
      <c r="A393" s="25" t="s">
        <v>21</v>
      </c>
      <c r="B393" s="79">
        <v>11</v>
      </c>
      <c r="C393" s="80">
        <v>5</v>
      </c>
      <c r="D393" s="16" t="s">
        <v>170</v>
      </c>
      <c r="E393" s="29">
        <v>240</v>
      </c>
      <c r="F393" s="30"/>
      <c r="G393" s="30"/>
    </row>
    <row r="394" spans="1:7" ht="15.95" hidden="1" customHeight="1">
      <c r="A394" s="31" t="s">
        <v>22</v>
      </c>
      <c r="B394" s="79">
        <v>11</v>
      </c>
      <c r="C394" s="80">
        <v>5</v>
      </c>
      <c r="D394" s="16" t="s">
        <v>170</v>
      </c>
      <c r="E394" s="35">
        <v>800</v>
      </c>
      <c r="F394" s="36">
        <f>F395</f>
        <v>0</v>
      </c>
      <c r="G394" s="36">
        <f>G395</f>
        <v>0</v>
      </c>
    </row>
    <row r="395" spans="1:7" ht="15.95" hidden="1" customHeight="1">
      <c r="A395" s="43" t="s">
        <v>23</v>
      </c>
      <c r="B395" s="95">
        <v>11</v>
      </c>
      <c r="C395" s="95">
        <v>5</v>
      </c>
      <c r="D395" s="16" t="s">
        <v>170</v>
      </c>
      <c r="E395" s="29">
        <v>850</v>
      </c>
      <c r="F395" s="30"/>
      <c r="G395" s="30"/>
    </row>
    <row r="396" spans="1:7" ht="15.95" hidden="1" customHeight="1">
      <c r="A396" s="43" t="s">
        <v>9</v>
      </c>
      <c r="B396" s="27">
        <v>11</v>
      </c>
      <c r="C396" s="27">
        <v>5</v>
      </c>
      <c r="D396" s="44" t="s">
        <v>10</v>
      </c>
      <c r="E396" s="84"/>
      <c r="F396" s="85">
        <f>F397</f>
        <v>0</v>
      </c>
      <c r="G396" s="85">
        <f>G397</f>
        <v>0</v>
      </c>
    </row>
    <row r="397" spans="1:7" ht="18" hidden="1" customHeight="1">
      <c r="A397" s="13" t="s">
        <v>173</v>
      </c>
      <c r="B397" s="95">
        <v>11</v>
      </c>
      <c r="C397" s="95">
        <v>5</v>
      </c>
      <c r="D397" s="44" t="s">
        <v>174</v>
      </c>
      <c r="E397" s="96" t="s">
        <v>7</v>
      </c>
      <c r="F397" s="97">
        <f>F398+F400+F402</f>
        <v>0</v>
      </c>
      <c r="G397" s="97">
        <f>G398+G400+G402</f>
        <v>0</v>
      </c>
    </row>
    <row r="398" spans="1:7" ht="63.95" hidden="1" customHeight="1">
      <c r="A398" s="43" t="s">
        <v>13</v>
      </c>
      <c r="B398" s="95">
        <v>11</v>
      </c>
      <c r="C398" s="95">
        <v>5</v>
      </c>
      <c r="D398" s="44" t="s">
        <v>174</v>
      </c>
      <c r="E398" s="29">
        <v>100</v>
      </c>
      <c r="F398" s="30">
        <f>F399</f>
        <v>0</v>
      </c>
      <c r="G398" s="30">
        <f>G399</f>
        <v>0</v>
      </c>
    </row>
    <row r="399" spans="1:7" ht="15.95" hidden="1" customHeight="1">
      <c r="A399" s="103" t="s">
        <v>147</v>
      </c>
      <c r="B399" s="79">
        <v>11</v>
      </c>
      <c r="C399" s="80">
        <v>5</v>
      </c>
      <c r="D399" s="44" t="s">
        <v>174</v>
      </c>
      <c r="E399" s="17">
        <v>110</v>
      </c>
      <c r="F399" s="18"/>
      <c r="G399" s="18"/>
    </row>
    <row r="400" spans="1:7" ht="32.1" hidden="1" customHeight="1">
      <c r="A400" s="13" t="s">
        <v>315</v>
      </c>
      <c r="B400" s="79">
        <v>11</v>
      </c>
      <c r="C400" s="80">
        <v>5</v>
      </c>
      <c r="D400" s="44" t="s">
        <v>174</v>
      </c>
      <c r="E400" s="17">
        <v>200</v>
      </c>
      <c r="F400" s="18">
        <f>F401</f>
        <v>0</v>
      </c>
      <c r="G400" s="18">
        <f>G401</f>
        <v>0</v>
      </c>
    </row>
    <row r="401" spans="1:7" ht="32.1" hidden="1" customHeight="1">
      <c r="A401" s="25" t="s">
        <v>21</v>
      </c>
      <c r="B401" s="79">
        <v>11</v>
      </c>
      <c r="C401" s="80">
        <v>5</v>
      </c>
      <c r="D401" s="44" t="s">
        <v>174</v>
      </c>
      <c r="E401" s="29">
        <v>240</v>
      </c>
      <c r="F401" s="30"/>
      <c r="G401" s="30"/>
    </row>
    <row r="402" spans="1:7" ht="15.95" hidden="1" customHeight="1">
      <c r="A402" s="31" t="s">
        <v>22</v>
      </c>
      <c r="B402" s="79">
        <v>11</v>
      </c>
      <c r="C402" s="80">
        <v>5</v>
      </c>
      <c r="D402" s="44" t="s">
        <v>174</v>
      </c>
      <c r="E402" s="35">
        <v>800</v>
      </c>
      <c r="F402" s="36">
        <f>F403</f>
        <v>0</v>
      </c>
      <c r="G402" s="36">
        <f>G403</f>
        <v>0</v>
      </c>
    </row>
    <row r="403" spans="1:7" ht="15.95" hidden="1" customHeight="1">
      <c r="A403" s="43" t="s">
        <v>23</v>
      </c>
      <c r="B403" s="95">
        <v>11</v>
      </c>
      <c r="C403" s="95">
        <v>5</v>
      </c>
      <c r="D403" s="44" t="s">
        <v>174</v>
      </c>
      <c r="E403" s="29">
        <v>850</v>
      </c>
      <c r="F403" s="30"/>
      <c r="G403" s="30"/>
    </row>
    <row r="404" spans="1:7" ht="15.95" hidden="1" customHeight="1">
      <c r="A404" s="74" t="s">
        <v>176</v>
      </c>
      <c r="B404" s="78">
        <v>12</v>
      </c>
      <c r="C404" s="78"/>
      <c r="D404" s="114" t="s">
        <v>7</v>
      </c>
      <c r="E404" s="84" t="s">
        <v>7</v>
      </c>
      <c r="F404" s="85">
        <f t="shared" ref="F404:G406" si="10">F405</f>
        <v>0</v>
      </c>
      <c r="G404" s="85">
        <f t="shared" si="10"/>
        <v>0</v>
      </c>
    </row>
    <row r="405" spans="1:7" ht="15.95" hidden="1" customHeight="1">
      <c r="A405" s="43" t="s">
        <v>177</v>
      </c>
      <c r="B405" s="95">
        <v>12</v>
      </c>
      <c r="C405" s="95">
        <v>2</v>
      </c>
      <c r="D405" s="44"/>
      <c r="E405" s="29"/>
      <c r="F405" s="30">
        <f t="shared" si="10"/>
        <v>0</v>
      </c>
      <c r="G405" s="30">
        <f t="shared" si="10"/>
        <v>0</v>
      </c>
    </row>
    <row r="406" spans="1:7" ht="15.95" hidden="1" customHeight="1">
      <c r="A406" s="43" t="s">
        <v>9</v>
      </c>
      <c r="B406" s="95">
        <v>12</v>
      </c>
      <c r="C406" s="95">
        <v>2</v>
      </c>
      <c r="D406" s="44" t="s">
        <v>10</v>
      </c>
      <c r="E406" s="29"/>
      <c r="F406" s="30">
        <f t="shared" si="10"/>
        <v>0</v>
      </c>
      <c r="G406" s="30">
        <f t="shared" si="10"/>
        <v>0</v>
      </c>
    </row>
    <row r="407" spans="1:7" ht="32.1" hidden="1" customHeight="1">
      <c r="A407" s="43" t="s">
        <v>178</v>
      </c>
      <c r="B407" s="95">
        <v>12</v>
      </c>
      <c r="C407" s="95">
        <v>2</v>
      </c>
      <c r="D407" s="44" t="s">
        <v>179</v>
      </c>
      <c r="E407" s="29"/>
      <c r="F407" s="30">
        <f>F408+F410</f>
        <v>0</v>
      </c>
      <c r="G407" s="30">
        <f>G408+G410</f>
        <v>0</v>
      </c>
    </row>
    <row r="408" spans="1:7" ht="63.95" hidden="1" customHeight="1">
      <c r="A408" s="13" t="s">
        <v>13</v>
      </c>
      <c r="B408" s="95">
        <v>12</v>
      </c>
      <c r="C408" s="95">
        <v>2</v>
      </c>
      <c r="D408" s="44" t="s">
        <v>179</v>
      </c>
      <c r="E408" s="29">
        <v>100</v>
      </c>
      <c r="F408" s="30">
        <f>F409</f>
        <v>0</v>
      </c>
      <c r="G408" s="30">
        <f>G409</f>
        <v>0</v>
      </c>
    </row>
    <row r="409" spans="1:7" ht="15.95" hidden="1" customHeight="1">
      <c r="A409" s="103" t="s">
        <v>147</v>
      </c>
      <c r="B409" s="95">
        <v>12</v>
      </c>
      <c r="C409" s="95">
        <v>2</v>
      </c>
      <c r="D409" s="44" t="s">
        <v>179</v>
      </c>
      <c r="E409" s="29">
        <v>110</v>
      </c>
      <c r="F409" s="30"/>
      <c r="G409" s="30"/>
    </row>
    <row r="410" spans="1:7" ht="32.1" hidden="1" customHeight="1">
      <c r="A410" s="13" t="s">
        <v>315</v>
      </c>
      <c r="B410" s="95">
        <v>12</v>
      </c>
      <c r="C410" s="95">
        <v>2</v>
      </c>
      <c r="D410" s="44" t="s">
        <v>179</v>
      </c>
      <c r="E410" s="29">
        <v>200</v>
      </c>
      <c r="F410" s="30">
        <f>F411</f>
        <v>0</v>
      </c>
      <c r="G410" s="30">
        <f>G411</f>
        <v>0</v>
      </c>
    </row>
    <row r="411" spans="1:7" ht="32.1" hidden="1" customHeight="1">
      <c r="A411" s="25" t="s">
        <v>21</v>
      </c>
      <c r="B411" s="95">
        <v>12</v>
      </c>
      <c r="C411" s="95">
        <v>2</v>
      </c>
      <c r="D411" s="44" t="s">
        <v>179</v>
      </c>
      <c r="E411" s="29">
        <v>240</v>
      </c>
      <c r="F411" s="30"/>
      <c r="G411" s="30"/>
    </row>
    <row r="412" spans="1:7" ht="15.95" customHeight="1">
      <c r="A412" s="74" t="s">
        <v>180</v>
      </c>
      <c r="B412" s="78">
        <v>99</v>
      </c>
      <c r="C412" s="78"/>
      <c r="D412" s="114" t="s">
        <v>7</v>
      </c>
      <c r="E412" s="84" t="s">
        <v>7</v>
      </c>
      <c r="F412" s="85">
        <f t="shared" ref="F412:G416" si="11">F413</f>
        <v>321.3</v>
      </c>
      <c r="G412" s="85">
        <f t="shared" si="11"/>
        <v>545.29999999999995</v>
      </c>
    </row>
    <row r="413" spans="1:7" ht="15.95" customHeight="1">
      <c r="A413" s="43" t="s">
        <v>180</v>
      </c>
      <c r="B413" s="95">
        <v>99</v>
      </c>
      <c r="C413" s="95">
        <v>99</v>
      </c>
      <c r="D413" s="44"/>
      <c r="E413" s="29"/>
      <c r="F413" s="30">
        <f t="shared" si="11"/>
        <v>321.3</v>
      </c>
      <c r="G413" s="30">
        <f t="shared" si="11"/>
        <v>545.29999999999995</v>
      </c>
    </row>
    <row r="414" spans="1:7" ht="15.95" customHeight="1">
      <c r="A414" s="43" t="s">
        <v>9</v>
      </c>
      <c r="B414" s="95">
        <v>99</v>
      </c>
      <c r="C414" s="95">
        <v>99</v>
      </c>
      <c r="D414" s="44" t="s">
        <v>10</v>
      </c>
      <c r="E414" s="29"/>
      <c r="F414" s="30">
        <f t="shared" si="11"/>
        <v>321.3</v>
      </c>
      <c r="G414" s="30">
        <f t="shared" si="11"/>
        <v>545.29999999999995</v>
      </c>
    </row>
    <row r="415" spans="1:7" ht="15.95" customHeight="1">
      <c r="A415" s="43" t="s">
        <v>180</v>
      </c>
      <c r="B415" s="95">
        <v>99</v>
      </c>
      <c r="C415" s="95">
        <v>99</v>
      </c>
      <c r="D415" s="44" t="s">
        <v>181</v>
      </c>
      <c r="E415" s="29"/>
      <c r="F415" s="30">
        <f t="shared" si="11"/>
        <v>321.3</v>
      </c>
      <c r="G415" s="30">
        <f t="shared" si="11"/>
        <v>545.29999999999995</v>
      </c>
    </row>
    <row r="416" spans="1:7" ht="15.95" customHeight="1">
      <c r="A416" s="43" t="s">
        <v>180</v>
      </c>
      <c r="B416" s="95">
        <v>99</v>
      </c>
      <c r="C416" s="95">
        <v>99</v>
      </c>
      <c r="D416" s="44" t="s">
        <v>181</v>
      </c>
      <c r="E416" s="29">
        <v>900</v>
      </c>
      <c r="F416" s="30">
        <f t="shared" si="11"/>
        <v>321.3</v>
      </c>
      <c r="G416" s="30">
        <f>G417</f>
        <v>545.29999999999995</v>
      </c>
    </row>
    <row r="417" spans="1:7" ht="15.95" customHeight="1">
      <c r="A417" s="43" t="s">
        <v>180</v>
      </c>
      <c r="B417" s="95">
        <v>99</v>
      </c>
      <c r="C417" s="95">
        <v>99</v>
      </c>
      <c r="D417" s="44" t="s">
        <v>181</v>
      </c>
      <c r="E417" s="29">
        <v>990</v>
      </c>
      <c r="F417" s="30">
        <v>321.3</v>
      </c>
      <c r="G417" s="30">
        <v>545.29999999999995</v>
      </c>
    </row>
    <row r="418" spans="1:7" ht="15.75">
      <c r="A418" s="115" t="s">
        <v>182</v>
      </c>
      <c r="B418" s="116"/>
      <c r="C418" s="116"/>
      <c r="D418" s="117"/>
      <c r="E418" s="118"/>
      <c r="F418" s="85">
        <f>F17+F77+F84+F106+F203+F295+F304+F360+F366+F404+F412</f>
        <v>13085.4</v>
      </c>
      <c r="G418" s="85">
        <f>G17+G77+G84+G106+G203+G295+G304+G360+G366+G404+G412</f>
        <v>11143.199999999999</v>
      </c>
    </row>
    <row r="419" spans="1:7" ht="15.75">
      <c r="A419" s="119"/>
      <c r="B419" s="120"/>
      <c r="C419" s="120"/>
      <c r="D419" s="34"/>
      <c r="E419" s="121"/>
      <c r="F419" s="122"/>
      <c r="G419" s="123"/>
    </row>
    <row r="420" spans="1:7" ht="12" customHeight="1">
      <c r="A420" s="124"/>
      <c r="B420" s="125"/>
      <c r="C420" s="125"/>
      <c r="D420" s="126"/>
      <c r="E420" s="127"/>
      <c r="F420" s="128"/>
      <c r="G420" s="123"/>
    </row>
    <row r="421" spans="1:7" ht="12.75" customHeight="1">
      <c r="A421" s="119"/>
      <c r="B421" s="125"/>
      <c r="C421" s="125"/>
      <c r="D421" s="129"/>
      <c r="E421" s="127"/>
    </row>
    <row r="422" spans="1:7" ht="12.75" customHeight="1">
      <c r="A422" s="119"/>
      <c r="B422" s="130"/>
      <c r="C422" s="130"/>
      <c r="D422" s="129"/>
      <c r="E422" s="127"/>
    </row>
    <row r="423" spans="1:7" ht="12.75" customHeight="1">
      <c r="A423" s="119"/>
      <c r="B423" s="131"/>
      <c r="C423" s="131"/>
      <c r="D423" s="128"/>
      <c r="E423" s="131"/>
      <c r="F423" s="333"/>
      <c r="G423" s="333"/>
    </row>
    <row r="424" spans="1:7" ht="14.25" customHeight="1">
      <c r="A424" s="119"/>
      <c r="B424" s="130"/>
      <c r="C424" s="130"/>
      <c r="D424" s="131"/>
      <c r="E424" s="127"/>
      <c r="F424" s="128"/>
      <c r="G424" s="123"/>
    </row>
    <row r="425" spans="1:7" ht="15.75">
      <c r="A425" s="120"/>
      <c r="B425" s="132"/>
      <c r="C425" s="132"/>
      <c r="D425" s="128"/>
      <c r="E425" s="132"/>
      <c r="F425" s="132"/>
    </row>
    <row r="426" spans="1:7" ht="15.75">
      <c r="A426" s="133"/>
    </row>
    <row r="427" spans="1:7" ht="15.75">
      <c r="A427" s="133"/>
    </row>
    <row r="428" spans="1:7" ht="15">
      <c r="A428" s="134"/>
    </row>
    <row r="429" spans="1:7" ht="15">
      <c r="A429" s="135"/>
    </row>
    <row r="430" spans="1:7" ht="15">
      <c r="A430" s="134"/>
    </row>
  </sheetData>
  <autoFilter ref="A13:G418">
    <filterColumn colId="0" showButton="0"/>
    <filterColumn colId="1" showButton="0"/>
    <filterColumn colId="2" showButton="0"/>
    <filterColumn colId="3" showButton="0"/>
    <filterColumn colId="4" showButton="0"/>
    <filterColumn colId="5" showButton="0"/>
  </autoFilter>
  <mergeCells count="13">
    <mergeCell ref="E1:F1"/>
    <mergeCell ref="D2:F4"/>
    <mergeCell ref="D5:F5"/>
    <mergeCell ref="A7:F9"/>
    <mergeCell ref="E11:G11"/>
    <mergeCell ref="E12:G12"/>
    <mergeCell ref="A15:A16"/>
    <mergeCell ref="B15:B16"/>
    <mergeCell ref="C15:C16"/>
    <mergeCell ref="D15:D16"/>
    <mergeCell ref="E15:E16"/>
    <mergeCell ref="F15:G15"/>
    <mergeCell ref="A13:G13"/>
  </mergeCells>
  <printOptions horizontalCentered="1"/>
  <pageMargins left="0.98425196850393704" right="0.39370078740157483" top="0.78740157480314965" bottom="0.78740157480314965" header="0.51181102362204722" footer="0.51181102362204722"/>
  <pageSetup paperSize="9" scale="72" fitToHeight="0" orientation="portrait" r:id="rId1"/>
  <headerFooter alignWithMargins="0">
    <oddFooter>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00B050"/>
    <pageSetUpPr fitToPage="1"/>
  </sheetPr>
  <dimension ref="A1:G365"/>
  <sheetViews>
    <sheetView showGridLines="0" view="pageBreakPreview" zoomScale="90" zoomScaleSheetLayoutView="90" workbookViewId="0">
      <selection activeCell="I8" sqref="I8"/>
    </sheetView>
  </sheetViews>
  <sheetFormatPr defaultColWidth="9.140625" defaultRowHeight="12.75"/>
  <cols>
    <col min="1" max="1" width="66.42578125" style="5" customWidth="1"/>
    <col min="2" max="2" width="16" style="181" customWidth="1"/>
    <col min="3" max="3" width="6.42578125" style="5" customWidth="1"/>
    <col min="4" max="4" width="5" style="5" customWidth="1"/>
    <col min="5" max="5" width="6" style="5" customWidth="1"/>
    <col min="6" max="6" width="13.85546875" style="5" customWidth="1"/>
    <col min="7" max="243" width="9.140625" style="5" customWidth="1"/>
    <col min="244" max="16384" width="9.140625" style="5"/>
  </cols>
  <sheetData>
    <row r="1" spans="1:7">
      <c r="A1" s="137"/>
      <c r="B1" s="183"/>
      <c r="C1" s="137"/>
      <c r="D1" s="137"/>
      <c r="E1" s="377" t="s">
        <v>199</v>
      </c>
      <c r="F1" s="377"/>
    </row>
    <row r="2" spans="1:7" ht="39.75" customHeight="1">
      <c r="A2" s="137"/>
      <c r="B2" s="183"/>
      <c r="C2" s="379" t="s">
        <v>402</v>
      </c>
      <c r="D2" s="390"/>
      <c r="E2" s="390"/>
      <c r="F2" s="390"/>
    </row>
    <row r="3" spans="1:7">
      <c r="A3" s="137"/>
      <c r="B3" s="183"/>
      <c r="C3" s="137"/>
      <c r="D3" s="376" t="s">
        <v>471</v>
      </c>
      <c r="E3" s="377"/>
      <c r="F3" s="377"/>
    </row>
    <row r="4" spans="1:7">
      <c r="A4" s="137"/>
      <c r="B4" s="183"/>
      <c r="C4" s="137"/>
      <c r="D4" s="137"/>
      <c r="E4" s="137"/>
      <c r="F4" s="137"/>
    </row>
    <row r="5" spans="1:7" ht="15">
      <c r="A5" s="381" t="s">
        <v>319</v>
      </c>
      <c r="B5" s="382"/>
      <c r="C5" s="382"/>
      <c r="D5" s="382"/>
      <c r="E5" s="382"/>
      <c r="F5" s="382"/>
    </row>
    <row r="6" spans="1:7">
      <c r="A6" s="140"/>
      <c r="B6" s="140"/>
      <c r="C6" s="140"/>
      <c r="D6" s="140"/>
      <c r="E6" s="140"/>
      <c r="F6" s="140"/>
    </row>
    <row r="7" spans="1:7">
      <c r="A7" s="140"/>
      <c r="B7" s="140"/>
      <c r="C7" s="140"/>
      <c r="D7" s="140"/>
      <c r="E7" s="378" t="s">
        <v>197</v>
      </c>
      <c r="F7" s="378"/>
    </row>
    <row r="8" spans="1:7" ht="51.75" customHeight="1">
      <c r="A8" s="381" t="s">
        <v>361</v>
      </c>
      <c r="B8" s="382"/>
      <c r="C8" s="382"/>
      <c r="D8" s="382"/>
      <c r="E8" s="382"/>
      <c r="F8" s="382"/>
    </row>
    <row r="9" spans="1:7">
      <c r="A9" s="182"/>
      <c r="B9" s="140"/>
      <c r="C9" s="182"/>
      <c r="D9" s="182"/>
      <c r="E9" s="182"/>
      <c r="F9" s="139" t="s">
        <v>202</v>
      </c>
    </row>
    <row r="10" spans="1:7" ht="21.75" customHeight="1">
      <c r="A10" s="187" t="s">
        <v>0</v>
      </c>
      <c r="B10" s="187" t="s">
        <v>3</v>
      </c>
      <c r="C10" s="187" t="s">
        <v>4</v>
      </c>
      <c r="D10" s="187" t="s">
        <v>1</v>
      </c>
      <c r="E10" s="187" t="s">
        <v>2</v>
      </c>
      <c r="F10" s="187" t="s">
        <v>5</v>
      </c>
    </row>
    <row r="11" spans="1:7" s="152" customFormat="1" ht="63.95" customHeight="1">
      <c r="A11" s="275" t="s">
        <v>435</v>
      </c>
      <c r="B11" s="9" t="s">
        <v>52</v>
      </c>
      <c r="C11" s="161" t="s">
        <v>7</v>
      </c>
      <c r="D11" s="162"/>
      <c r="E11" s="163"/>
      <c r="F11" s="164">
        <f>F12+F15+F18</f>
        <v>91</v>
      </c>
      <c r="G11" s="151"/>
    </row>
    <row r="12" spans="1:7" s="152" customFormat="1" ht="48" hidden="1" customHeight="1">
      <c r="A12" s="74" t="s">
        <v>53</v>
      </c>
      <c r="B12" s="9" t="s">
        <v>54</v>
      </c>
      <c r="C12" s="161" t="s">
        <v>7</v>
      </c>
      <c r="D12" s="162"/>
      <c r="E12" s="163"/>
      <c r="F12" s="164">
        <f>F13</f>
        <v>0</v>
      </c>
      <c r="G12" s="151"/>
    </row>
    <row r="13" spans="1:7" s="152" customFormat="1" ht="32.1" hidden="1" customHeight="1">
      <c r="A13" s="43" t="s">
        <v>315</v>
      </c>
      <c r="B13" s="16" t="s">
        <v>54</v>
      </c>
      <c r="C13" s="147">
        <v>200</v>
      </c>
      <c r="D13" s="148"/>
      <c r="E13" s="149"/>
      <c r="F13" s="150">
        <f>F14</f>
        <v>0</v>
      </c>
      <c r="G13" s="151"/>
    </row>
    <row r="14" spans="1:7" s="152" customFormat="1" ht="32.1" hidden="1" customHeight="1">
      <c r="A14" s="43" t="s">
        <v>21</v>
      </c>
      <c r="B14" s="28" t="s">
        <v>54</v>
      </c>
      <c r="C14" s="153">
        <v>240</v>
      </c>
      <c r="D14" s="154">
        <v>3</v>
      </c>
      <c r="E14" s="155">
        <v>9</v>
      </c>
      <c r="F14" s="156"/>
      <c r="G14" s="151"/>
    </row>
    <row r="15" spans="1:7" s="152" customFormat="1" ht="48" hidden="1" customHeight="1">
      <c r="A15" s="170" t="s">
        <v>55</v>
      </c>
      <c r="B15" s="9" t="s">
        <v>56</v>
      </c>
      <c r="C15" s="161"/>
      <c r="D15" s="162"/>
      <c r="E15" s="163"/>
      <c r="F15" s="164">
        <f>F16</f>
        <v>0</v>
      </c>
      <c r="G15" s="151"/>
    </row>
    <row r="16" spans="1:7" s="152" customFormat="1" ht="32.1" hidden="1" customHeight="1">
      <c r="A16" s="43" t="s">
        <v>315</v>
      </c>
      <c r="B16" s="16" t="s">
        <v>56</v>
      </c>
      <c r="C16" s="147">
        <v>200</v>
      </c>
      <c r="D16" s="148"/>
      <c r="E16" s="149"/>
      <c r="F16" s="150">
        <f>F17</f>
        <v>0</v>
      </c>
      <c r="G16" s="151"/>
    </row>
    <row r="17" spans="1:7" s="152" customFormat="1" ht="32.1" hidden="1" customHeight="1">
      <c r="A17" s="43" t="s">
        <v>21</v>
      </c>
      <c r="B17" s="28" t="s">
        <v>56</v>
      </c>
      <c r="C17" s="153">
        <v>240</v>
      </c>
      <c r="D17" s="154">
        <v>3</v>
      </c>
      <c r="E17" s="155">
        <v>9</v>
      </c>
      <c r="F17" s="156"/>
      <c r="G17" s="151"/>
    </row>
    <row r="18" spans="1:7" s="166" customFormat="1" ht="48" customHeight="1">
      <c r="A18" s="74" t="s">
        <v>57</v>
      </c>
      <c r="B18" s="9" t="s">
        <v>58</v>
      </c>
      <c r="C18" s="161"/>
      <c r="D18" s="162"/>
      <c r="E18" s="163"/>
      <c r="F18" s="164">
        <f>F19</f>
        <v>91</v>
      </c>
      <c r="G18" s="165"/>
    </row>
    <row r="19" spans="1:7" s="152" customFormat="1" ht="32.1" customHeight="1">
      <c r="A19" s="43" t="s">
        <v>315</v>
      </c>
      <c r="B19" s="28" t="s">
        <v>58</v>
      </c>
      <c r="C19" s="153">
        <v>200</v>
      </c>
      <c r="D19" s="154"/>
      <c r="E19" s="155"/>
      <c r="F19" s="156">
        <f>F20</f>
        <v>91</v>
      </c>
      <c r="G19" s="151"/>
    </row>
    <row r="20" spans="1:7" s="152" customFormat="1" ht="32.1" customHeight="1">
      <c r="A20" s="43" t="s">
        <v>21</v>
      </c>
      <c r="B20" s="34" t="s">
        <v>58</v>
      </c>
      <c r="C20" s="157">
        <v>240</v>
      </c>
      <c r="D20" s="158">
        <v>3</v>
      </c>
      <c r="E20" s="159">
        <v>9</v>
      </c>
      <c r="F20" s="160">
        <v>91</v>
      </c>
      <c r="G20" s="151"/>
    </row>
    <row r="21" spans="1:7" s="168" customFormat="1" ht="32.1" hidden="1" customHeight="1">
      <c r="A21" s="276" t="s">
        <v>351</v>
      </c>
      <c r="B21" s="22" t="s">
        <v>113</v>
      </c>
      <c r="C21" s="23"/>
      <c r="D21" s="20"/>
      <c r="E21" s="21"/>
      <c r="F21" s="24">
        <f>F22</f>
        <v>0</v>
      </c>
      <c r="G21" s="167"/>
    </row>
    <row r="22" spans="1:7" s="168" customFormat="1" ht="48" hidden="1" customHeight="1">
      <c r="A22" s="276" t="s">
        <v>360</v>
      </c>
      <c r="B22" s="9" t="s">
        <v>114</v>
      </c>
      <c r="C22" s="10"/>
      <c r="D22" s="7"/>
      <c r="E22" s="8"/>
      <c r="F22" s="11">
        <f>F23+F25+F27</f>
        <v>0</v>
      </c>
      <c r="G22" s="167"/>
    </row>
    <row r="23" spans="1:7" ht="32.1" hidden="1" customHeight="1">
      <c r="A23" s="43" t="s">
        <v>315</v>
      </c>
      <c r="B23" s="16" t="s">
        <v>114</v>
      </c>
      <c r="C23" s="17">
        <v>200</v>
      </c>
      <c r="D23" s="14"/>
      <c r="E23" s="15"/>
      <c r="F23" s="18">
        <f>F24</f>
        <v>0</v>
      </c>
      <c r="G23" s="12"/>
    </row>
    <row r="24" spans="1:7" ht="32.1" hidden="1" customHeight="1">
      <c r="A24" s="43" t="s">
        <v>21</v>
      </c>
      <c r="B24" s="16" t="s">
        <v>114</v>
      </c>
      <c r="C24" s="17">
        <v>240</v>
      </c>
      <c r="D24" s="14">
        <v>5</v>
      </c>
      <c r="E24" s="15">
        <v>2</v>
      </c>
      <c r="F24" s="18"/>
      <c r="G24" s="12"/>
    </row>
    <row r="25" spans="1:7" ht="32.1" hidden="1" customHeight="1">
      <c r="A25" s="43" t="s">
        <v>69</v>
      </c>
      <c r="B25" s="28" t="s">
        <v>114</v>
      </c>
      <c r="C25" s="29">
        <v>400</v>
      </c>
      <c r="D25" s="26"/>
      <c r="E25" s="27"/>
      <c r="F25" s="30">
        <f>F26</f>
        <v>0</v>
      </c>
      <c r="G25" s="12"/>
    </row>
    <row r="26" spans="1:7" ht="15.95" hidden="1" customHeight="1">
      <c r="A26" s="43" t="s">
        <v>70</v>
      </c>
      <c r="B26" s="16" t="s">
        <v>114</v>
      </c>
      <c r="C26" s="17">
        <v>410</v>
      </c>
      <c r="D26" s="14">
        <v>5</v>
      </c>
      <c r="E26" s="15">
        <v>2</v>
      </c>
      <c r="F26" s="18"/>
      <c r="G26" s="12"/>
    </row>
    <row r="27" spans="1:7" ht="15.95" hidden="1" customHeight="1">
      <c r="A27" s="43" t="s">
        <v>22</v>
      </c>
      <c r="B27" s="28" t="s">
        <v>114</v>
      </c>
      <c r="C27" s="29">
        <v>800</v>
      </c>
      <c r="D27" s="26"/>
      <c r="E27" s="27"/>
      <c r="F27" s="30">
        <f>F28</f>
        <v>0</v>
      </c>
      <c r="G27" s="12"/>
    </row>
    <row r="28" spans="1:7" ht="48" hidden="1" customHeight="1">
      <c r="A28" s="43" t="s">
        <v>73</v>
      </c>
      <c r="B28" s="16" t="s">
        <v>114</v>
      </c>
      <c r="C28" s="35">
        <v>810</v>
      </c>
      <c r="D28" s="32">
        <v>5</v>
      </c>
      <c r="E28" s="33">
        <v>2</v>
      </c>
      <c r="F28" s="36"/>
      <c r="G28" s="12"/>
    </row>
    <row r="29" spans="1:7" s="168" customFormat="1" ht="32.1" customHeight="1">
      <c r="A29" s="276" t="s">
        <v>436</v>
      </c>
      <c r="B29" s="22" t="s">
        <v>75</v>
      </c>
      <c r="C29" s="23"/>
      <c r="D29" s="20"/>
      <c r="E29" s="21"/>
      <c r="F29" s="24">
        <f>F30+F45</f>
        <v>1487.6</v>
      </c>
      <c r="G29" s="167"/>
    </row>
    <row r="30" spans="1:7" s="168" customFormat="1" ht="48" customHeight="1">
      <c r="A30" s="276" t="s">
        <v>437</v>
      </c>
      <c r="B30" s="22" t="s">
        <v>76</v>
      </c>
      <c r="C30" s="23"/>
      <c r="D30" s="20"/>
      <c r="E30" s="21"/>
      <c r="F30" s="24">
        <f>F31+F38</f>
        <v>1487.6</v>
      </c>
      <c r="G30" s="167"/>
    </row>
    <row r="31" spans="1:7" s="168" customFormat="1" ht="48" hidden="1" customHeight="1">
      <c r="A31" s="276" t="s">
        <v>349</v>
      </c>
      <c r="B31" s="22" t="s">
        <v>77</v>
      </c>
      <c r="C31" s="23"/>
      <c r="D31" s="20"/>
      <c r="E31" s="21"/>
      <c r="F31" s="24">
        <f>F32+F34+F36</f>
        <v>0</v>
      </c>
      <c r="G31" s="167"/>
    </row>
    <row r="32" spans="1:7" ht="32.1" hidden="1" customHeight="1">
      <c r="A32" s="43" t="s">
        <v>315</v>
      </c>
      <c r="B32" s="28" t="s">
        <v>77</v>
      </c>
      <c r="C32" s="29">
        <v>200</v>
      </c>
      <c r="D32" s="26"/>
      <c r="E32" s="27"/>
      <c r="F32" s="30">
        <f>F33</f>
        <v>0</v>
      </c>
      <c r="G32" s="12"/>
    </row>
    <row r="33" spans="1:7" ht="32.1" hidden="1" customHeight="1">
      <c r="A33" s="43" t="s">
        <v>21</v>
      </c>
      <c r="B33" s="16" t="s">
        <v>77</v>
      </c>
      <c r="C33" s="17">
        <v>240</v>
      </c>
      <c r="D33" s="14">
        <v>4</v>
      </c>
      <c r="E33" s="15">
        <v>9</v>
      </c>
      <c r="F33" s="18"/>
      <c r="G33" s="12"/>
    </row>
    <row r="34" spans="1:7" ht="32.1" hidden="1" customHeight="1">
      <c r="A34" s="43" t="s">
        <v>69</v>
      </c>
      <c r="B34" s="16" t="s">
        <v>77</v>
      </c>
      <c r="C34" s="17">
        <v>400</v>
      </c>
      <c r="D34" s="14"/>
      <c r="E34" s="15"/>
      <c r="F34" s="18">
        <f>F35</f>
        <v>0</v>
      </c>
      <c r="G34" s="12"/>
    </row>
    <row r="35" spans="1:7" ht="15.95" hidden="1" customHeight="1">
      <c r="A35" s="43" t="s">
        <v>70</v>
      </c>
      <c r="B35" s="16" t="s">
        <v>77</v>
      </c>
      <c r="C35" s="17">
        <v>410</v>
      </c>
      <c r="D35" s="14">
        <v>4</v>
      </c>
      <c r="E35" s="15">
        <v>9</v>
      </c>
      <c r="F35" s="18"/>
      <c r="G35" s="12"/>
    </row>
    <row r="36" spans="1:7" ht="15.95" hidden="1" customHeight="1">
      <c r="A36" s="43" t="s">
        <v>22</v>
      </c>
      <c r="B36" s="16" t="s">
        <v>77</v>
      </c>
      <c r="C36" s="17">
        <v>800</v>
      </c>
      <c r="D36" s="14"/>
      <c r="E36" s="15"/>
      <c r="F36" s="18">
        <f>F37</f>
        <v>0</v>
      </c>
      <c r="G36" s="12"/>
    </row>
    <row r="37" spans="1:7" ht="32.1" hidden="1" customHeight="1">
      <c r="A37" s="71" t="s">
        <v>73</v>
      </c>
      <c r="B37" s="16" t="s">
        <v>77</v>
      </c>
      <c r="C37" s="17">
        <v>810</v>
      </c>
      <c r="D37" s="14">
        <v>4</v>
      </c>
      <c r="E37" s="15">
        <v>9</v>
      </c>
      <c r="F37" s="18"/>
      <c r="G37" s="12"/>
    </row>
    <row r="38" spans="1:7" s="168" customFormat="1" ht="48" customHeight="1">
      <c r="A38" s="276" t="s">
        <v>424</v>
      </c>
      <c r="B38" s="9" t="s">
        <v>78</v>
      </c>
      <c r="C38" s="23"/>
      <c r="D38" s="7"/>
      <c r="E38" s="8"/>
      <c r="F38" s="11">
        <f>F39+F41+F43</f>
        <v>1487.6</v>
      </c>
      <c r="G38" s="167"/>
    </row>
    <row r="39" spans="1:7" ht="32.1" customHeight="1">
      <c r="A39" s="43" t="s">
        <v>315</v>
      </c>
      <c r="B39" s="16" t="s">
        <v>78</v>
      </c>
      <c r="C39" s="17">
        <v>200</v>
      </c>
      <c r="D39" s="14"/>
      <c r="E39" s="15"/>
      <c r="F39" s="18">
        <f>F40</f>
        <v>1487.6</v>
      </c>
      <c r="G39" s="12"/>
    </row>
    <row r="40" spans="1:7" ht="32.1" customHeight="1">
      <c r="A40" s="43" t="s">
        <v>21</v>
      </c>
      <c r="B40" s="16" t="s">
        <v>78</v>
      </c>
      <c r="C40" s="17">
        <v>240</v>
      </c>
      <c r="D40" s="14">
        <v>4</v>
      </c>
      <c r="E40" s="15">
        <v>9</v>
      </c>
      <c r="F40" s="18">
        <v>1487.6</v>
      </c>
      <c r="G40" s="12"/>
    </row>
    <row r="41" spans="1:7" ht="32.1" hidden="1" customHeight="1">
      <c r="A41" s="43" t="s">
        <v>69</v>
      </c>
      <c r="B41" s="16" t="s">
        <v>78</v>
      </c>
      <c r="C41" s="29">
        <v>400</v>
      </c>
      <c r="D41" s="14"/>
      <c r="E41" s="15"/>
      <c r="F41" s="18">
        <f>F42</f>
        <v>0</v>
      </c>
      <c r="G41" s="12"/>
    </row>
    <row r="42" spans="1:7" ht="15.95" hidden="1" customHeight="1">
      <c r="A42" s="43" t="s">
        <v>70</v>
      </c>
      <c r="B42" s="16" t="s">
        <v>78</v>
      </c>
      <c r="C42" s="17">
        <v>410</v>
      </c>
      <c r="D42" s="14">
        <v>4</v>
      </c>
      <c r="E42" s="15">
        <v>9</v>
      </c>
      <c r="F42" s="18"/>
      <c r="G42" s="12"/>
    </row>
    <row r="43" spans="1:7" ht="15.95" hidden="1" customHeight="1">
      <c r="A43" s="43" t="s">
        <v>22</v>
      </c>
      <c r="B43" s="16" t="s">
        <v>78</v>
      </c>
      <c r="C43" s="17">
        <v>800</v>
      </c>
      <c r="D43" s="14"/>
      <c r="E43" s="15"/>
      <c r="F43" s="18">
        <f>F44</f>
        <v>0</v>
      </c>
      <c r="G43" s="12"/>
    </row>
    <row r="44" spans="1:7" ht="48" hidden="1" customHeight="1">
      <c r="A44" s="71" t="s">
        <v>73</v>
      </c>
      <c r="B44" s="28" t="s">
        <v>78</v>
      </c>
      <c r="C44" s="29">
        <v>810</v>
      </c>
      <c r="D44" s="26">
        <v>4</v>
      </c>
      <c r="E44" s="27">
        <v>9</v>
      </c>
      <c r="F44" s="30"/>
      <c r="G44" s="12"/>
    </row>
    <row r="45" spans="1:7" s="168" customFormat="1" ht="34.5" hidden="1" customHeight="1">
      <c r="A45" s="276" t="s">
        <v>341</v>
      </c>
      <c r="B45" s="9" t="s">
        <v>80</v>
      </c>
      <c r="C45" s="10"/>
      <c r="D45" s="7"/>
      <c r="E45" s="8"/>
      <c r="F45" s="11">
        <f>F46+F53</f>
        <v>0</v>
      </c>
      <c r="G45" s="167"/>
    </row>
    <row r="46" spans="1:7" s="168" customFormat="1" ht="48" hidden="1" customHeight="1">
      <c r="A46" s="276" t="s">
        <v>342</v>
      </c>
      <c r="B46" s="9" t="s">
        <v>82</v>
      </c>
      <c r="C46" s="10"/>
      <c r="D46" s="7"/>
      <c r="E46" s="8"/>
      <c r="F46" s="11">
        <f>F47+F49+F51</f>
        <v>0</v>
      </c>
      <c r="G46" s="167"/>
    </row>
    <row r="47" spans="1:7" ht="32.1" hidden="1" customHeight="1">
      <c r="A47" s="43" t="s">
        <v>315</v>
      </c>
      <c r="B47" s="141" t="s">
        <v>82</v>
      </c>
      <c r="C47" s="29">
        <v>200</v>
      </c>
      <c r="D47" s="27"/>
      <c r="E47" s="27"/>
      <c r="F47" s="30">
        <f>F48</f>
        <v>0</v>
      </c>
      <c r="G47" s="12"/>
    </row>
    <row r="48" spans="1:7" ht="32.1" hidden="1" customHeight="1">
      <c r="A48" s="43" t="s">
        <v>21</v>
      </c>
      <c r="B48" s="16" t="s">
        <v>82</v>
      </c>
      <c r="C48" s="29">
        <v>240</v>
      </c>
      <c r="D48" s="14">
        <v>4</v>
      </c>
      <c r="E48" s="15">
        <v>9</v>
      </c>
      <c r="F48" s="30"/>
      <c r="G48" s="12"/>
    </row>
    <row r="49" spans="1:7" ht="32.1" hidden="1" customHeight="1">
      <c r="A49" s="43" t="s">
        <v>69</v>
      </c>
      <c r="B49" s="141" t="s">
        <v>82</v>
      </c>
      <c r="C49" s="29">
        <v>400</v>
      </c>
      <c r="D49" s="27"/>
      <c r="E49" s="27"/>
      <c r="F49" s="30">
        <f>F50</f>
        <v>0</v>
      </c>
      <c r="G49" s="12"/>
    </row>
    <row r="50" spans="1:7" ht="15.95" hidden="1" customHeight="1">
      <c r="A50" s="43" t="s">
        <v>70</v>
      </c>
      <c r="B50" s="141" t="s">
        <v>82</v>
      </c>
      <c r="C50" s="29">
        <v>410</v>
      </c>
      <c r="D50" s="27">
        <v>4</v>
      </c>
      <c r="E50" s="27">
        <v>9</v>
      </c>
      <c r="F50" s="30"/>
      <c r="G50" s="12"/>
    </row>
    <row r="51" spans="1:7" ht="15.95" hidden="1" customHeight="1">
      <c r="A51" s="43" t="s">
        <v>22</v>
      </c>
      <c r="B51" s="141" t="s">
        <v>82</v>
      </c>
      <c r="C51" s="29">
        <v>800</v>
      </c>
      <c r="D51" s="27"/>
      <c r="E51" s="27"/>
      <c r="F51" s="30">
        <f>F52</f>
        <v>0</v>
      </c>
      <c r="G51" s="12"/>
    </row>
    <row r="52" spans="1:7" ht="48" hidden="1" customHeight="1">
      <c r="A52" s="71" t="s">
        <v>73</v>
      </c>
      <c r="B52" s="141" t="s">
        <v>82</v>
      </c>
      <c r="C52" s="29">
        <v>810</v>
      </c>
      <c r="D52" s="26">
        <v>4</v>
      </c>
      <c r="E52" s="27">
        <v>9</v>
      </c>
      <c r="F52" s="30"/>
      <c r="G52" s="12"/>
    </row>
    <row r="53" spans="1:7" s="168" customFormat="1" ht="48" hidden="1" customHeight="1">
      <c r="A53" s="276" t="s">
        <v>343</v>
      </c>
      <c r="B53" s="169" t="s">
        <v>83</v>
      </c>
      <c r="C53" s="10"/>
      <c r="D53" s="7"/>
      <c r="E53" s="8"/>
      <c r="F53" s="11">
        <f>F54+F56+F58</f>
        <v>0</v>
      </c>
      <c r="G53" s="167"/>
    </row>
    <row r="54" spans="1:7" ht="32.1" hidden="1" customHeight="1">
      <c r="A54" s="43" t="s">
        <v>315</v>
      </c>
      <c r="B54" s="34" t="s">
        <v>83</v>
      </c>
      <c r="C54" s="29">
        <v>200</v>
      </c>
      <c r="D54" s="26"/>
      <c r="E54" s="27"/>
      <c r="F54" s="30">
        <f>F55</f>
        <v>0</v>
      </c>
      <c r="G54" s="12"/>
    </row>
    <row r="55" spans="1:7" ht="32.1" hidden="1" customHeight="1">
      <c r="A55" s="43" t="s">
        <v>21</v>
      </c>
      <c r="B55" s="141" t="s">
        <v>83</v>
      </c>
      <c r="C55" s="29">
        <v>240</v>
      </c>
      <c r="D55" s="26">
        <v>4</v>
      </c>
      <c r="E55" s="27">
        <v>9</v>
      </c>
      <c r="F55" s="30"/>
      <c r="G55" s="12"/>
    </row>
    <row r="56" spans="1:7" s="51" customFormat="1" ht="32.1" hidden="1" customHeight="1">
      <c r="A56" s="43" t="s">
        <v>69</v>
      </c>
      <c r="B56" s="16" t="s">
        <v>83</v>
      </c>
      <c r="C56" s="17">
        <v>400</v>
      </c>
      <c r="D56" s="14"/>
      <c r="E56" s="15"/>
      <c r="F56" s="18">
        <f>F57</f>
        <v>0</v>
      </c>
      <c r="G56" s="50"/>
    </row>
    <row r="57" spans="1:7" ht="15.95" hidden="1" customHeight="1">
      <c r="A57" s="43" t="s">
        <v>70</v>
      </c>
      <c r="B57" s="16" t="s">
        <v>83</v>
      </c>
      <c r="C57" s="17">
        <v>410</v>
      </c>
      <c r="D57" s="14">
        <v>4</v>
      </c>
      <c r="E57" s="15">
        <v>9</v>
      </c>
      <c r="F57" s="18"/>
      <c r="G57" s="12"/>
    </row>
    <row r="58" spans="1:7" ht="15.95" hidden="1" customHeight="1">
      <c r="A58" s="43" t="s">
        <v>22</v>
      </c>
      <c r="B58" s="16" t="s">
        <v>83</v>
      </c>
      <c r="C58" s="17">
        <v>800</v>
      </c>
      <c r="D58" s="14"/>
      <c r="E58" s="15"/>
      <c r="F58" s="18">
        <f>F59</f>
        <v>0</v>
      </c>
      <c r="G58" s="12"/>
    </row>
    <row r="59" spans="1:7" ht="48" hidden="1" customHeight="1">
      <c r="A59" s="43" t="s">
        <v>73</v>
      </c>
      <c r="B59" s="16" t="s">
        <v>83</v>
      </c>
      <c r="C59" s="17">
        <v>810</v>
      </c>
      <c r="D59" s="14">
        <v>4</v>
      </c>
      <c r="E59" s="15">
        <v>9</v>
      </c>
      <c r="F59" s="18"/>
      <c r="G59" s="12"/>
    </row>
    <row r="60" spans="1:7" s="168" customFormat="1" ht="48" hidden="1" customHeight="1">
      <c r="A60" s="74" t="s">
        <v>397</v>
      </c>
      <c r="B60" s="9" t="s">
        <v>92</v>
      </c>
      <c r="C60" s="10"/>
      <c r="D60" s="7"/>
      <c r="E60" s="8"/>
      <c r="F60" s="11">
        <f>F61+F64</f>
        <v>0</v>
      </c>
      <c r="G60" s="167"/>
    </row>
    <row r="61" spans="1:7" s="168" customFormat="1" ht="78.75" hidden="1">
      <c r="A61" s="74" t="s">
        <v>187</v>
      </c>
      <c r="B61" s="9" t="s">
        <v>185</v>
      </c>
      <c r="C61" s="10"/>
      <c r="D61" s="7"/>
      <c r="E61" s="8"/>
      <c r="F61" s="11">
        <f>F62</f>
        <v>0</v>
      </c>
      <c r="G61" s="167"/>
    </row>
    <row r="62" spans="1:7" ht="32.1" hidden="1" customHeight="1">
      <c r="A62" s="43" t="s">
        <v>315</v>
      </c>
      <c r="B62" s="28" t="s">
        <v>185</v>
      </c>
      <c r="C62" s="17">
        <v>200</v>
      </c>
      <c r="D62" s="14"/>
      <c r="E62" s="15"/>
      <c r="F62" s="18">
        <f>F63</f>
        <v>0</v>
      </c>
      <c r="G62" s="12"/>
    </row>
    <row r="63" spans="1:7" ht="32.1" hidden="1" customHeight="1">
      <c r="A63" s="43" t="s">
        <v>21</v>
      </c>
      <c r="B63" s="28" t="s">
        <v>185</v>
      </c>
      <c r="C63" s="29">
        <v>240</v>
      </c>
      <c r="D63" s="26">
        <v>4</v>
      </c>
      <c r="E63" s="27">
        <v>10</v>
      </c>
      <c r="F63" s="30"/>
      <c r="G63" s="12"/>
    </row>
    <row r="64" spans="1:7" s="168" customFormat="1" ht="80.099999999999994" hidden="1" customHeight="1">
      <c r="A64" s="74" t="s">
        <v>188</v>
      </c>
      <c r="B64" s="22" t="s">
        <v>186</v>
      </c>
      <c r="C64" s="23"/>
      <c r="D64" s="20"/>
      <c r="E64" s="21"/>
      <c r="F64" s="24">
        <f>F65</f>
        <v>0</v>
      </c>
      <c r="G64" s="167"/>
    </row>
    <row r="65" spans="1:7" ht="32.1" hidden="1" customHeight="1">
      <c r="A65" s="43" t="s">
        <v>315</v>
      </c>
      <c r="B65" s="16" t="s">
        <v>186</v>
      </c>
      <c r="C65" s="17">
        <v>200</v>
      </c>
      <c r="D65" s="14"/>
      <c r="E65" s="15"/>
      <c r="F65" s="18">
        <f>F66</f>
        <v>0</v>
      </c>
      <c r="G65" s="12"/>
    </row>
    <row r="66" spans="1:7" ht="32.1" hidden="1" customHeight="1">
      <c r="A66" s="43" t="s">
        <v>21</v>
      </c>
      <c r="B66" s="16" t="s">
        <v>186</v>
      </c>
      <c r="C66" s="17">
        <v>240</v>
      </c>
      <c r="D66" s="14">
        <v>4</v>
      </c>
      <c r="E66" s="15">
        <v>10</v>
      </c>
      <c r="F66" s="18"/>
      <c r="G66" s="12"/>
    </row>
    <row r="67" spans="1:7" s="168" customFormat="1" ht="32.1" hidden="1" customHeight="1">
      <c r="A67" s="74" t="s">
        <v>99</v>
      </c>
      <c r="B67" s="9" t="s">
        <v>100</v>
      </c>
      <c r="C67" s="10"/>
      <c r="D67" s="7"/>
      <c r="E67" s="8"/>
      <c r="F67" s="11">
        <f>F68</f>
        <v>0</v>
      </c>
      <c r="G67" s="167"/>
    </row>
    <row r="68" spans="1:7" s="168" customFormat="1" ht="32.1" hidden="1" customHeight="1">
      <c r="A68" s="74" t="s">
        <v>101</v>
      </c>
      <c r="B68" s="9" t="s">
        <v>102</v>
      </c>
      <c r="C68" s="10"/>
      <c r="D68" s="7"/>
      <c r="E68" s="8"/>
      <c r="F68" s="11">
        <f>F69</f>
        <v>0</v>
      </c>
      <c r="G68" s="167"/>
    </row>
    <row r="69" spans="1:7" ht="32.1" hidden="1" customHeight="1">
      <c r="A69" s="43" t="s">
        <v>69</v>
      </c>
      <c r="B69" s="16" t="s">
        <v>102</v>
      </c>
      <c r="C69" s="17">
        <v>400</v>
      </c>
      <c r="D69" s="14"/>
      <c r="E69" s="15"/>
      <c r="F69" s="18">
        <f>F70</f>
        <v>0</v>
      </c>
      <c r="G69" s="12"/>
    </row>
    <row r="70" spans="1:7" ht="15.95" hidden="1" customHeight="1">
      <c r="A70" s="43" t="s">
        <v>70</v>
      </c>
      <c r="B70" s="16" t="s">
        <v>102</v>
      </c>
      <c r="C70" s="17">
        <v>410</v>
      </c>
      <c r="D70" s="14">
        <v>5</v>
      </c>
      <c r="E70" s="15">
        <v>1</v>
      </c>
      <c r="F70" s="18"/>
      <c r="G70" s="12"/>
    </row>
    <row r="71" spans="1:7" s="168" customFormat="1" ht="32.1" customHeight="1">
      <c r="A71" s="276" t="s">
        <v>438</v>
      </c>
      <c r="B71" s="9" t="s">
        <v>120</v>
      </c>
      <c r="C71" s="23" t="s">
        <v>7</v>
      </c>
      <c r="D71" s="20"/>
      <c r="E71" s="21"/>
      <c r="F71" s="24">
        <f>F72+F80+F86+F92</f>
        <v>1090</v>
      </c>
      <c r="G71" s="167"/>
    </row>
    <row r="72" spans="1:7" s="168" customFormat="1" ht="48" customHeight="1">
      <c r="A72" s="276" t="s">
        <v>439</v>
      </c>
      <c r="B72" s="9" t="s">
        <v>121</v>
      </c>
      <c r="C72" s="41"/>
      <c r="D72" s="7"/>
      <c r="E72" s="8"/>
      <c r="F72" s="24">
        <f>F73</f>
        <v>950</v>
      </c>
      <c r="G72" s="167"/>
    </row>
    <row r="73" spans="1:7" s="168" customFormat="1" ht="48" customHeight="1">
      <c r="A73" s="276" t="s">
        <v>440</v>
      </c>
      <c r="B73" s="9" t="s">
        <v>122</v>
      </c>
      <c r="C73" s="23"/>
      <c r="D73" s="20"/>
      <c r="E73" s="21"/>
      <c r="F73" s="24">
        <f>F74+F76+F78</f>
        <v>950</v>
      </c>
      <c r="G73" s="167"/>
    </row>
    <row r="74" spans="1:7" ht="32.1" customHeight="1">
      <c r="A74" s="43" t="s">
        <v>315</v>
      </c>
      <c r="B74" s="16" t="s">
        <v>122</v>
      </c>
      <c r="C74" s="17">
        <v>200</v>
      </c>
      <c r="D74" s="14"/>
      <c r="E74" s="15"/>
      <c r="F74" s="18">
        <f>F75</f>
        <v>950</v>
      </c>
      <c r="G74" s="12"/>
    </row>
    <row r="75" spans="1:7" ht="32.1" customHeight="1">
      <c r="A75" s="43" t="s">
        <v>21</v>
      </c>
      <c r="B75" s="16" t="s">
        <v>122</v>
      </c>
      <c r="C75" s="17">
        <v>240</v>
      </c>
      <c r="D75" s="26">
        <v>5</v>
      </c>
      <c r="E75" s="27">
        <v>3</v>
      </c>
      <c r="F75" s="18">
        <v>950</v>
      </c>
      <c r="G75" s="12"/>
    </row>
    <row r="76" spans="1:7" ht="32.1" hidden="1" customHeight="1">
      <c r="A76" s="43" t="s">
        <v>69</v>
      </c>
      <c r="B76" s="16" t="s">
        <v>122</v>
      </c>
      <c r="C76" s="29">
        <v>400</v>
      </c>
      <c r="D76" s="14"/>
      <c r="E76" s="15"/>
      <c r="F76" s="30">
        <f>F77</f>
        <v>0</v>
      </c>
      <c r="G76" s="12"/>
    </row>
    <row r="77" spans="1:7" ht="15.95" hidden="1" customHeight="1">
      <c r="A77" s="43" t="s">
        <v>70</v>
      </c>
      <c r="B77" s="16" t="s">
        <v>122</v>
      </c>
      <c r="C77" s="29">
        <v>410</v>
      </c>
      <c r="D77" s="14">
        <v>5</v>
      </c>
      <c r="E77" s="15">
        <v>3</v>
      </c>
      <c r="F77" s="30"/>
      <c r="G77" s="12"/>
    </row>
    <row r="78" spans="1:7" ht="15.95" hidden="1" customHeight="1">
      <c r="A78" s="43" t="s">
        <v>22</v>
      </c>
      <c r="B78" s="16" t="s">
        <v>122</v>
      </c>
      <c r="C78" s="29">
        <v>800</v>
      </c>
      <c r="D78" s="14"/>
      <c r="E78" s="15"/>
      <c r="F78" s="30">
        <f>F79</f>
        <v>0</v>
      </c>
      <c r="G78" s="12"/>
    </row>
    <row r="79" spans="1:7" ht="48" hidden="1" customHeight="1">
      <c r="A79" s="43" t="s">
        <v>73</v>
      </c>
      <c r="B79" s="16" t="s">
        <v>122</v>
      </c>
      <c r="C79" s="29">
        <v>810</v>
      </c>
      <c r="D79" s="14">
        <v>5</v>
      </c>
      <c r="E79" s="15">
        <v>3</v>
      </c>
      <c r="F79" s="30"/>
      <c r="G79" s="12"/>
    </row>
    <row r="80" spans="1:7" s="168" customFormat="1" ht="37.5" customHeight="1">
      <c r="A80" s="276" t="s">
        <v>441</v>
      </c>
      <c r="B80" s="9" t="s">
        <v>123</v>
      </c>
      <c r="C80" s="23"/>
      <c r="D80" s="7"/>
      <c r="E80" s="8"/>
      <c r="F80" s="24">
        <f>F81</f>
        <v>15</v>
      </c>
      <c r="G80" s="167"/>
    </row>
    <row r="81" spans="1:7" s="168" customFormat="1" ht="48" customHeight="1">
      <c r="A81" s="276" t="s">
        <v>442</v>
      </c>
      <c r="B81" s="9" t="s">
        <v>124</v>
      </c>
      <c r="C81" s="41"/>
      <c r="D81" s="7"/>
      <c r="E81" s="8"/>
      <c r="F81" s="24">
        <f>F82+F84</f>
        <v>15</v>
      </c>
      <c r="G81" s="167"/>
    </row>
    <row r="82" spans="1:7" ht="32.1" customHeight="1">
      <c r="A82" s="43" t="s">
        <v>315</v>
      </c>
      <c r="B82" s="16" t="s">
        <v>124</v>
      </c>
      <c r="C82" s="29">
        <v>200</v>
      </c>
      <c r="D82" s="14"/>
      <c r="E82" s="15"/>
      <c r="F82" s="30">
        <f>F83</f>
        <v>15</v>
      </c>
      <c r="G82" s="12"/>
    </row>
    <row r="83" spans="1:7" ht="32.1" customHeight="1">
      <c r="A83" s="43" t="s">
        <v>21</v>
      </c>
      <c r="B83" s="16" t="s">
        <v>124</v>
      </c>
      <c r="C83" s="17">
        <v>240</v>
      </c>
      <c r="D83" s="14">
        <v>5</v>
      </c>
      <c r="E83" s="15">
        <v>3</v>
      </c>
      <c r="F83" s="30">
        <v>15</v>
      </c>
      <c r="G83" s="12"/>
    </row>
    <row r="84" spans="1:7" ht="15.95" hidden="1" customHeight="1">
      <c r="A84" s="43" t="s">
        <v>22</v>
      </c>
      <c r="B84" s="16" t="s">
        <v>124</v>
      </c>
      <c r="C84" s="17">
        <v>800</v>
      </c>
      <c r="D84" s="14"/>
      <c r="E84" s="15"/>
      <c r="F84" s="30">
        <f>F85</f>
        <v>0</v>
      </c>
      <c r="G84" s="12"/>
    </row>
    <row r="85" spans="1:7" ht="48" hidden="1" customHeight="1">
      <c r="A85" s="43" t="s">
        <v>73</v>
      </c>
      <c r="B85" s="16" t="s">
        <v>124</v>
      </c>
      <c r="C85" s="29">
        <v>810</v>
      </c>
      <c r="D85" s="14">
        <v>5</v>
      </c>
      <c r="E85" s="15">
        <v>3</v>
      </c>
      <c r="F85" s="30"/>
      <c r="G85" s="12"/>
    </row>
    <row r="86" spans="1:7" s="168" customFormat="1" ht="48" customHeight="1">
      <c r="A86" s="276" t="s">
        <v>443</v>
      </c>
      <c r="B86" s="9" t="s">
        <v>125</v>
      </c>
      <c r="C86" s="23"/>
      <c r="D86" s="7"/>
      <c r="E86" s="8"/>
      <c r="F86" s="24">
        <f>F87</f>
        <v>10</v>
      </c>
      <c r="G86" s="167"/>
    </row>
    <row r="87" spans="1:7" s="168" customFormat="1" ht="63.95" customHeight="1">
      <c r="A87" s="276" t="s">
        <v>444</v>
      </c>
      <c r="B87" s="9" t="s">
        <v>126</v>
      </c>
      <c r="C87" s="23"/>
      <c r="D87" s="7"/>
      <c r="E87" s="8"/>
      <c r="F87" s="24">
        <f>F88+F90</f>
        <v>10</v>
      </c>
      <c r="G87" s="167"/>
    </row>
    <row r="88" spans="1:7" ht="32.1" customHeight="1">
      <c r="A88" s="43" t="s">
        <v>315</v>
      </c>
      <c r="B88" s="16" t="s">
        <v>126</v>
      </c>
      <c r="C88" s="35">
        <v>200</v>
      </c>
      <c r="D88" s="14"/>
      <c r="E88" s="15"/>
      <c r="F88" s="30">
        <f>F89</f>
        <v>10</v>
      </c>
      <c r="G88" s="12"/>
    </row>
    <row r="89" spans="1:7" ht="32.1" customHeight="1">
      <c r="A89" s="43" t="s">
        <v>21</v>
      </c>
      <c r="B89" s="16" t="s">
        <v>126</v>
      </c>
      <c r="C89" s="29">
        <v>240</v>
      </c>
      <c r="D89" s="14">
        <v>5</v>
      </c>
      <c r="E89" s="15">
        <v>3</v>
      </c>
      <c r="F89" s="30">
        <v>10</v>
      </c>
      <c r="G89" s="12"/>
    </row>
    <row r="90" spans="1:7" ht="15.95" hidden="1" customHeight="1">
      <c r="A90" s="43" t="s">
        <v>22</v>
      </c>
      <c r="B90" s="16" t="s">
        <v>126</v>
      </c>
      <c r="C90" s="17">
        <v>800</v>
      </c>
      <c r="D90" s="14"/>
      <c r="E90" s="15"/>
      <c r="F90" s="30">
        <f>F91</f>
        <v>0</v>
      </c>
      <c r="G90" s="12"/>
    </row>
    <row r="91" spans="1:7" ht="48" hidden="1" customHeight="1">
      <c r="A91" s="43" t="s">
        <v>73</v>
      </c>
      <c r="B91" s="16" t="s">
        <v>126</v>
      </c>
      <c r="C91" s="17">
        <v>810</v>
      </c>
      <c r="D91" s="14">
        <v>5</v>
      </c>
      <c r="E91" s="15">
        <v>3</v>
      </c>
      <c r="F91" s="30"/>
      <c r="G91" s="12"/>
    </row>
    <row r="92" spans="1:7" s="168" customFormat="1" ht="49.5" customHeight="1">
      <c r="A92" s="276" t="s">
        <v>445</v>
      </c>
      <c r="B92" s="9" t="s">
        <v>127</v>
      </c>
      <c r="C92" s="23"/>
      <c r="D92" s="7"/>
      <c r="E92" s="8"/>
      <c r="F92" s="24">
        <f>F93</f>
        <v>115</v>
      </c>
      <c r="G92" s="167"/>
    </row>
    <row r="93" spans="1:7" s="168" customFormat="1" ht="63.95" customHeight="1">
      <c r="A93" s="276" t="s">
        <v>446</v>
      </c>
      <c r="B93" s="9" t="s">
        <v>128</v>
      </c>
      <c r="C93" s="23"/>
      <c r="D93" s="7"/>
      <c r="E93" s="8"/>
      <c r="F93" s="24">
        <f>F94+F96</f>
        <v>115</v>
      </c>
      <c r="G93" s="167"/>
    </row>
    <row r="94" spans="1:7" ht="32.1" customHeight="1">
      <c r="A94" s="43" t="s">
        <v>315</v>
      </c>
      <c r="B94" s="16" t="s">
        <v>128</v>
      </c>
      <c r="C94" s="29">
        <v>200</v>
      </c>
      <c r="D94" s="14"/>
      <c r="E94" s="15"/>
      <c r="F94" s="30">
        <f>F95</f>
        <v>115</v>
      </c>
      <c r="G94" s="12"/>
    </row>
    <row r="95" spans="1:7" ht="32.1" customHeight="1">
      <c r="A95" s="43" t="s">
        <v>21</v>
      </c>
      <c r="B95" s="16" t="s">
        <v>128</v>
      </c>
      <c r="C95" s="29">
        <v>240</v>
      </c>
      <c r="D95" s="14">
        <v>5</v>
      </c>
      <c r="E95" s="15">
        <v>3</v>
      </c>
      <c r="F95" s="30">
        <v>115</v>
      </c>
      <c r="G95" s="12"/>
    </row>
    <row r="96" spans="1:7" ht="15.95" hidden="1" customHeight="1">
      <c r="A96" s="43" t="s">
        <v>22</v>
      </c>
      <c r="B96" s="16" t="s">
        <v>128</v>
      </c>
      <c r="C96" s="35">
        <v>800</v>
      </c>
      <c r="D96" s="14"/>
      <c r="E96" s="15"/>
      <c r="F96" s="30">
        <f>F97</f>
        <v>0</v>
      </c>
      <c r="G96" s="12"/>
    </row>
    <row r="97" spans="1:7" ht="48" hidden="1" customHeight="1">
      <c r="A97" s="43" t="s">
        <v>73</v>
      </c>
      <c r="B97" s="16" t="s">
        <v>128</v>
      </c>
      <c r="C97" s="29">
        <v>810</v>
      </c>
      <c r="D97" s="14">
        <v>5</v>
      </c>
      <c r="E97" s="15">
        <v>3</v>
      </c>
      <c r="F97" s="30"/>
      <c r="G97" s="12"/>
    </row>
    <row r="98" spans="1:7" s="168" customFormat="1" ht="32.1" customHeight="1">
      <c r="A98" s="277" t="s">
        <v>447</v>
      </c>
      <c r="B98" s="9" t="s">
        <v>144</v>
      </c>
      <c r="C98" s="10" t="s">
        <v>7</v>
      </c>
      <c r="D98" s="7"/>
      <c r="E98" s="8"/>
      <c r="F98" s="24">
        <f>F99+F102+F112+F115+F125+F105</f>
        <v>6278.7000000000007</v>
      </c>
      <c r="G98" s="167"/>
    </row>
    <row r="99" spans="1:7" s="168" customFormat="1" ht="15.95" hidden="1" customHeight="1">
      <c r="A99" s="74" t="s">
        <v>151</v>
      </c>
      <c r="B99" s="9" t="s">
        <v>152</v>
      </c>
      <c r="C99" s="10"/>
      <c r="D99" s="7"/>
      <c r="E99" s="8"/>
      <c r="F99" s="24">
        <f>F100</f>
        <v>0</v>
      </c>
      <c r="G99" s="167"/>
    </row>
    <row r="100" spans="1:7" ht="15.95" hidden="1" customHeight="1">
      <c r="A100" s="43" t="s">
        <v>29</v>
      </c>
      <c r="B100" s="16" t="s">
        <v>152</v>
      </c>
      <c r="C100" s="96">
        <v>500</v>
      </c>
      <c r="D100" s="79"/>
      <c r="E100" s="80"/>
      <c r="F100" s="97">
        <f>F101</f>
        <v>0</v>
      </c>
      <c r="G100" s="12"/>
    </row>
    <row r="101" spans="1:7" ht="15.95" hidden="1" customHeight="1">
      <c r="A101" s="43" t="s">
        <v>30</v>
      </c>
      <c r="B101" s="16" t="s">
        <v>152</v>
      </c>
      <c r="C101" s="96">
        <v>540</v>
      </c>
      <c r="D101" s="79">
        <v>8</v>
      </c>
      <c r="E101" s="80">
        <v>1</v>
      </c>
      <c r="F101" s="97"/>
      <c r="G101" s="12"/>
    </row>
    <row r="102" spans="1:7" s="168" customFormat="1" ht="80.099999999999994" hidden="1" customHeight="1">
      <c r="A102" s="277" t="s">
        <v>332</v>
      </c>
      <c r="B102" s="9" t="s">
        <v>145</v>
      </c>
      <c r="C102" s="23"/>
      <c r="D102" s="7"/>
      <c r="E102" s="8"/>
      <c r="F102" s="24">
        <f>F103</f>
        <v>0</v>
      </c>
      <c r="G102" s="167"/>
    </row>
    <row r="103" spans="1:7" ht="32.1" hidden="1" customHeight="1">
      <c r="A103" s="43" t="s">
        <v>315</v>
      </c>
      <c r="B103" s="16" t="s">
        <v>145</v>
      </c>
      <c r="C103" s="101">
        <v>200</v>
      </c>
      <c r="D103" s="79"/>
      <c r="E103" s="80"/>
      <c r="F103" s="97">
        <f>F104</f>
        <v>0</v>
      </c>
      <c r="G103" s="12"/>
    </row>
    <row r="104" spans="1:7" ht="32.1" hidden="1" customHeight="1">
      <c r="A104" s="98" t="s">
        <v>21</v>
      </c>
      <c r="B104" s="16" t="s">
        <v>145</v>
      </c>
      <c r="C104" s="96">
        <v>240</v>
      </c>
      <c r="D104" s="79">
        <v>8</v>
      </c>
      <c r="E104" s="80">
        <v>1</v>
      </c>
      <c r="F104" s="97">
        <v>0</v>
      </c>
      <c r="G104" s="12"/>
    </row>
    <row r="105" spans="1:7" s="168" customFormat="1" ht="48" customHeight="1">
      <c r="A105" s="277" t="s">
        <v>448</v>
      </c>
      <c r="B105" s="9" t="s">
        <v>146</v>
      </c>
      <c r="C105" s="10"/>
      <c r="D105" s="7"/>
      <c r="E105" s="8"/>
      <c r="F105" s="24">
        <f>F106+F108+F110+F112</f>
        <v>4900.6000000000004</v>
      </c>
      <c r="G105" s="167"/>
    </row>
    <row r="106" spans="1:7" ht="63.95" customHeight="1">
      <c r="A106" s="43" t="s">
        <v>13</v>
      </c>
      <c r="B106" s="16" t="s">
        <v>146</v>
      </c>
      <c r="C106" s="92">
        <v>100</v>
      </c>
      <c r="D106" s="79"/>
      <c r="E106" s="80"/>
      <c r="F106" s="97">
        <f>F107</f>
        <v>4208</v>
      </c>
      <c r="G106" s="12"/>
    </row>
    <row r="107" spans="1:7" ht="15.95" customHeight="1">
      <c r="A107" s="103" t="s">
        <v>147</v>
      </c>
      <c r="B107" s="16" t="s">
        <v>146</v>
      </c>
      <c r="C107" s="96">
        <v>110</v>
      </c>
      <c r="D107" s="79">
        <v>8</v>
      </c>
      <c r="E107" s="80">
        <v>1</v>
      </c>
      <c r="F107" s="97">
        <v>4208</v>
      </c>
      <c r="G107" s="12"/>
    </row>
    <row r="108" spans="1:7" ht="32.1" customHeight="1">
      <c r="A108" s="43" t="s">
        <v>315</v>
      </c>
      <c r="B108" s="16" t="s">
        <v>146</v>
      </c>
      <c r="C108" s="96">
        <v>200</v>
      </c>
      <c r="D108" s="79"/>
      <c r="E108" s="80"/>
      <c r="F108" s="97">
        <f>F109</f>
        <v>652.6</v>
      </c>
      <c r="G108" s="12"/>
    </row>
    <row r="109" spans="1:7" ht="32.1" customHeight="1">
      <c r="A109" s="98" t="s">
        <v>21</v>
      </c>
      <c r="B109" s="16" t="s">
        <v>146</v>
      </c>
      <c r="C109" s="96">
        <v>240</v>
      </c>
      <c r="D109" s="79">
        <v>8</v>
      </c>
      <c r="E109" s="80">
        <v>1</v>
      </c>
      <c r="F109" s="97">
        <v>652.6</v>
      </c>
      <c r="G109" s="12"/>
    </row>
    <row r="110" spans="1:7" ht="15.95" customHeight="1">
      <c r="A110" s="43" t="s">
        <v>22</v>
      </c>
      <c r="B110" s="16" t="s">
        <v>146</v>
      </c>
      <c r="C110" s="96">
        <v>800</v>
      </c>
      <c r="D110" s="79"/>
      <c r="E110" s="80"/>
      <c r="F110" s="97">
        <f>F111</f>
        <v>40</v>
      </c>
      <c r="G110" s="12"/>
    </row>
    <row r="111" spans="1:7" ht="15.95" customHeight="1">
      <c r="A111" s="43" t="s">
        <v>23</v>
      </c>
      <c r="B111" s="16" t="s">
        <v>146</v>
      </c>
      <c r="C111" s="101">
        <v>850</v>
      </c>
      <c r="D111" s="79">
        <v>8</v>
      </c>
      <c r="E111" s="80">
        <v>1</v>
      </c>
      <c r="F111" s="97">
        <v>40</v>
      </c>
      <c r="G111" s="12"/>
    </row>
    <row r="112" spans="1:7" ht="32.1" hidden="1" customHeight="1">
      <c r="A112" s="43" t="s">
        <v>148</v>
      </c>
      <c r="B112" s="16" t="s">
        <v>146</v>
      </c>
      <c r="C112" s="96">
        <v>600</v>
      </c>
      <c r="D112" s="79"/>
      <c r="E112" s="80"/>
      <c r="F112" s="97">
        <f>F113+F114</f>
        <v>0</v>
      </c>
      <c r="G112" s="12"/>
    </row>
    <row r="113" spans="1:7" ht="15.95" hidden="1" customHeight="1">
      <c r="A113" s="43" t="s">
        <v>149</v>
      </c>
      <c r="B113" s="16" t="s">
        <v>146</v>
      </c>
      <c r="C113" s="92">
        <v>610</v>
      </c>
      <c r="D113" s="79">
        <v>8</v>
      </c>
      <c r="E113" s="80">
        <v>1</v>
      </c>
      <c r="F113" s="97"/>
      <c r="G113" s="12"/>
    </row>
    <row r="114" spans="1:7" ht="15.95" hidden="1" customHeight="1">
      <c r="A114" s="43" t="s">
        <v>150</v>
      </c>
      <c r="B114" s="16" t="s">
        <v>146</v>
      </c>
      <c r="C114" s="92">
        <v>620</v>
      </c>
      <c r="D114" s="79">
        <v>8</v>
      </c>
      <c r="E114" s="80">
        <v>1</v>
      </c>
      <c r="F114" s="97"/>
      <c r="G114" s="12"/>
    </row>
    <row r="115" spans="1:7" s="168" customFormat="1" ht="63.95" customHeight="1">
      <c r="A115" s="74" t="s">
        <v>406</v>
      </c>
      <c r="B115" s="9" t="s">
        <v>153</v>
      </c>
      <c r="C115" s="23"/>
      <c r="D115" s="7"/>
      <c r="E115" s="8"/>
      <c r="F115" s="24">
        <f>F116+F118+F120+F122</f>
        <v>1364.3</v>
      </c>
      <c r="G115" s="167"/>
    </row>
    <row r="116" spans="1:7" ht="63.95" customHeight="1">
      <c r="A116" s="43" t="s">
        <v>13</v>
      </c>
      <c r="B116" s="16" t="s">
        <v>153</v>
      </c>
      <c r="C116" s="96">
        <v>100</v>
      </c>
      <c r="D116" s="79"/>
      <c r="E116" s="80"/>
      <c r="F116" s="97">
        <f>F117</f>
        <v>1364.3</v>
      </c>
      <c r="G116" s="12"/>
    </row>
    <row r="117" spans="1:7" ht="15.95" customHeight="1">
      <c r="A117" s="103" t="s">
        <v>147</v>
      </c>
      <c r="B117" s="16" t="s">
        <v>153</v>
      </c>
      <c r="C117" s="96">
        <v>110</v>
      </c>
      <c r="D117" s="79">
        <v>8</v>
      </c>
      <c r="E117" s="80">
        <v>1</v>
      </c>
      <c r="F117" s="97">
        <v>1364.3</v>
      </c>
      <c r="G117" s="12"/>
    </row>
    <row r="118" spans="1:7" ht="32.1" hidden="1" customHeight="1">
      <c r="A118" s="43" t="s">
        <v>315</v>
      </c>
      <c r="B118" s="16" t="s">
        <v>153</v>
      </c>
      <c r="C118" s="101">
        <v>200</v>
      </c>
      <c r="D118" s="79"/>
      <c r="E118" s="80"/>
      <c r="F118" s="97">
        <f>F119</f>
        <v>0</v>
      </c>
      <c r="G118" s="12"/>
    </row>
    <row r="119" spans="1:7" ht="32.1" hidden="1" customHeight="1">
      <c r="A119" s="98" t="s">
        <v>21</v>
      </c>
      <c r="B119" s="16" t="s">
        <v>153</v>
      </c>
      <c r="C119" s="96">
        <v>240</v>
      </c>
      <c r="D119" s="79">
        <v>8</v>
      </c>
      <c r="E119" s="80">
        <v>1</v>
      </c>
      <c r="F119" s="97"/>
      <c r="G119" s="12"/>
    </row>
    <row r="120" spans="1:7" ht="15.95" hidden="1" customHeight="1">
      <c r="A120" s="43" t="s">
        <v>22</v>
      </c>
      <c r="B120" s="16" t="s">
        <v>153</v>
      </c>
      <c r="C120" s="92">
        <v>800</v>
      </c>
      <c r="D120" s="79"/>
      <c r="E120" s="80"/>
      <c r="F120" s="97">
        <f>F121</f>
        <v>0</v>
      </c>
      <c r="G120" s="12"/>
    </row>
    <row r="121" spans="1:7" ht="15.95" hidden="1" customHeight="1">
      <c r="A121" s="43" t="s">
        <v>23</v>
      </c>
      <c r="B121" s="16" t="s">
        <v>153</v>
      </c>
      <c r="C121" s="92">
        <v>850</v>
      </c>
      <c r="D121" s="79">
        <v>8</v>
      </c>
      <c r="E121" s="80">
        <v>1</v>
      </c>
      <c r="F121" s="97"/>
      <c r="G121" s="12"/>
    </row>
    <row r="122" spans="1:7" ht="32.1" hidden="1" customHeight="1">
      <c r="A122" s="43" t="s">
        <v>148</v>
      </c>
      <c r="B122" s="16" t="s">
        <v>153</v>
      </c>
      <c r="C122" s="96">
        <v>600</v>
      </c>
      <c r="D122" s="79"/>
      <c r="E122" s="80"/>
      <c r="F122" s="97">
        <f>F123+F124</f>
        <v>0</v>
      </c>
      <c r="G122" s="12"/>
    </row>
    <row r="123" spans="1:7" ht="15.95" hidden="1" customHeight="1">
      <c r="A123" s="43" t="s">
        <v>149</v>
      </c>
      <c r="B123" s="16" t="s">
        <v>153</v>
      </c>
      <c r="C123" s="96">
        <v>610</v>
      </c>
      <c r="D123" s="79">
        <v>8</v>
      </c>
      <c r="E123" s="80">
        <v>1</v>
      </c>
      <c r="F123" s="97"/>
      <c r="G123" s="12"/>
    </row>
    <row r="124" spans="1:7" ht="15.95" hidden="1" customHeight="1">
      <c r="A124" s="43" t="s">
        <v>150</v>
      </c>
      <c r="B124" s="16" t="s">
        <v>153</v>
      </c>
      <c r="C124" s="96">
        <v>620</v>
      </c>
      <c r="D124" s="79">
        <v>8</v>
      </c>
      <c r="E124" s="80">
        <v>1</v>
      </c>
      <c r="F124" s="97"/>
      <c r="G124" s="12"/>
    </row>
    <row r="125" spans="1:7" ht="75" customHeight="1">
      <c r="A125" s="74" t="s">
        <v>398</v>
      </c>
      <c r="B125" s="75" t="s">
        <v>318</v>
      </c>
      <c r="C125" s="96"/>
      <c r="D125" s="95"/>
      <c r="E125" s="95"/>
      <c r="F125" s="97">
        <f>F126</f>
        <v>13.8</v>
      </c>
      <c r="G125" s="12"/>
    </row>
    <row r="126" spans="1:7" ht="66" customHeight="1">
      <c r="A126" s="43" t="s">
        <v>13</v>
      </c>
      <c r="B126" s="44" t="s">
        <v>318</v>
      </c>
      <c r="C126" s="96">
        <v>100</v>
      </c>
      <c r="D126" s="95"/>
      <c r="E126" s="95"/>
      <c r="F126" s="97">
        <f>F127</f>
        <v>13.8</v>
      </c>
      <c r="G126" s="12"/>
    </row>
    <row r="127" spans="1:7" ht="15.95" customHeight="1">
      <c r="A127" s="103" t="s">
        <v>147</v>
      </c>
      <c r="B127" s="44" t="s">
        <v>318</v>
      </c>
      <c r="C127" s="96">
        <v>110</v>
      </c>
      <c r="D127" s="95">
        <v>8</v>
      </c>
      <c r="E127" s="95">
        <v>1</v>
      </c>
      <c r="F127" s="97">
        <v>13.8</v>
      </c>
      <c r="G127" s="12"/>
    </row>
    <row r="128" spans="1:7" s="168" customFormat="1" ht="32.1" hidden="1" customHeight="1">
      <c r="A128" s="276" t="s">
        <v>357</v>
      </c>
      <c r="B128" s="9" t="s">
        <v>168</v>
      </c>
      <c r="C128" s="41" t="s">
        <v>7</v>
      </c>
      <c r="D128" s="7"/>
      <c r="E128" s="8"/>
      <c r="F128" s="24">
        <f>F129+F139</f>
        <v>0</v>
      </c>
      <c r="G128" s="167"/>
    </row>
    <row r="129" spans="1:7" s="168" customFormat="1" ht="37.5" hidden="1" customHeight="1">
      <c r="A129" s="276" t="s">
        <v>356</v>
      </c>
      <c r="B129" s="9" t="s">
        <v>170</v>
      </c>
      <c r="C129" s="10"/>
      <c r="D129" s="7"/>
      <c r="E129" s="8"/>
      <c r="F129" s="24">
        <f>F130+F133+F136</f>
        <v>0</v>
      </c>
      <c r="G129" s="167"/>
    </row>
    <row r="130" spans="1:7" ht="63.95" hidden="1" customHeight="1">
      <c r="A130" s="43" t="s">
        <v>13</v>
      </c>
      <c r="B130" s="16" t="s">
        <v>170</v>
      </c>
      <c r="C130" s="92">
        <v>100</v>
      </c>
      <c r="D130" s="79"/>
      <c r="E130" s="80"/>
      <c r="F130" s="97">
        <f>F131+F132</f>
        <v>0</v>
      </c>
      <c r="G130" s="12"/>
    </row>
    <row r="131" spans="1:7" ht="15.95" hidden="1" customHeight="1">
      <c r="A131" s="103" t="s">
        <v>147</v>
      </c>
      <c r="B131" s="16" t="s">
        <v>170</v>
      </c>
      <c r="C131" s="96">
        <v>110</v>
      </c>
      <c r="D131" s="79">
        <v>11</v>
      </c>
      <c r="E131" s="80">
        <v>2</v>
      </c>
      <c r="F131" s="97"/>
      <c r="G131" s="12"/>
    </row>
    <row r="132" spans="1:7" ht="15.95" hidden="1" customHeight="1">
      <c r="A132" s="103" t="s">
        <v>147</v>
      </c>
      <c r="B132" s="16" t="s">
        <v>170</v>
      </c>
      <c r="C132" s="17">
        <v>110</v>
      </c>
      <c r="D132" s="79">
        <v>11</v>
      </c>
      <c r="E132" s="80">
        <v>5</v>
      </c>
      <c r="F132" s="30"/>
      <c r="G132" s="12"/>
    </row>
    <row r="133" spans="1:7" ht="32.1" hidden="1" customHeight="1">
      <c r="A133" s="43" t="s">
        <v>315</v>
      </c>
      <c r="B133" s="16" t="s">
        <v>170</v>
      </c>
      <c r="C133" s="96">
        <v>200</v>
      </c>
      <c r="D133" s="79"/>
      <c r="E133" s="80"/>
      <c r="F133" s="97">
        <f>F134+F135</f>
        <v>0</v>
      </c>
      <c r="G133" s="12"/>
    </row>
    <row r="134" spans="1:7" ht="32.1" hidden="1" customHeight="1">
      <c r="A134" s="43" t="s">
        <v>21</v>
      </c>
      <c r="B134" s="141" t="s">
        <v>170</v>
      </c>
      <c r="C134" s="96">
        <v>240</v>
      </c>
      <c r="D134" s="95">
        <v>11</v>
      </c>
      <c r="E134" s="95">
        <v>2</v>
      </c>
      <c r="F134" s="97"/>
      <c r="G134" s="12"/>
    </row>
    <row r="135" spans="1:7" ht="32.1" hidden="1" customHeight="1">
      <c r="A135" s="43" t="s">
        <v>21</v>
      </c>
      <c r="B135" s="141" t="s">
        <v>170</v>
      </c>
      <c r="C135" s="29">
        <v>240</v>
      </c>
      <c r="D135" s="95">
        <v>11</v>
      </c>
      <c r="E135" s="95">
        <v>5</v>
      </c>
      <c r="F135" s="30"/>
      <c r="G135" s="12"/>
    </row>
    <row r="136" spans="1:7" ht="15.95" hidden="1" customHeight="1">
      <c r="A136" s="43" t="s">
        <v>22</v>
      </c>
      <c r="B136" s="141" t="s">
        <v>170</v>
      </c>
      <c r="C136" s="96">
        <v>800</v>
      </c>
      <c r="D136" s="95"/>
      <c r="E136" s="95"/>
      <c r="F136" s="97">
        <f>F137+F138</f>
        <v>0</v>
      </c>
      <c r="G136" s="12"/>
    </row>
    <row r="137" spans="1:7" ht="15.95" hidden="1" customHeight="1">
      <c r="A137" s="43" t="s">
        <v>23</v>
      </c>
      <c r="B137" s="141" t="s">
        <v>170</v>
      </c>
      <c r="C137" s="96">
        <v>850</v>
      </c>
      <c r="D137" s="95">
        <v>11</v>
      </c>
      <c r="E137" s="95">
        <v>2</v>
      </c>
      <c r="F137" s="97"/>
      <c r="G137" s="12"/>
    </row>
    <row r="138" spans="1:7" ht="15.95" hidden="1" customHeight="1">
      <c r="A138" s="43" t="s">
        <v>23</v>
      </c>
      <c r="B138" s="141" t="s">
        <v>170</v>
      </c>
      <c r="C138" s="29">
        <v>850</v>
      </c>
      <c r="D138" s="95">
        <v>11</v>
      </c>
      <c r="E138" s="95">
        <v>5</v>
      </c>
      <c r="F138" s="30"/>
      <c r="G138" s="12"/>
    </row>
    <row r="139" spans="1:7" s="168" customFormat="1" ht="30.75" hidden="1" customHeight="1">
      <c r="A139" s="74" t="s">
        <v>367</v>
      </c>
      <c r="B139" s="9" t="s">
        <v>171</v>
      </c>
      <c r="C139" s="10"/>
      <c r="D139" s="7"/>
      <c r="E139" s="8"/>
      <c r="F139" s="24">
        <f>F140</f>
        <v>0</v>
      </c>
      <c r="G139" s="167"/>
    </row>
    <row r="140" spans="1:7" ht="28.5" hidden="1" customHeight="1">
      <c r="A140" s="98" t="s">
        <v>172</v>
      </c>
      <c r="B140" s="16" t="s">
        <v>171</v>
      </c>
      <c r="C140" s="92">
        <v>600</v>
      </c>
      <c r="D140" s="79"/>
      <c r="E140" s="80"/>
      <c r="F140" s="97">
        <f>F141</f>
        <v>0</v>
      </c>
      <c r="G140" s="12"/>
    </row>
    <row r="141" spans="1:7" ht="15.95" hidden="1" customHeight="1">
      <c r="A141" s="98" t="s">
        <v>150</v>
      </c>
      <c r="B141" s="16" t="s">
        <v>171</v>
      </c>
      <c r="C141" s="92">
        <v>620</v>
      </c>
      <c r="D141" s="79">
        <v>11</v>
      </c>
      <c r="E141" s="80">
        <v>2</v>
      </c>
      <c r="F141" s="97"/>
      <c r="G141" s="12"/>
    </row>
    <row r="142" spans="1:7" s="168" customFormat="1" ht="28.5" hidden="1" customHeight="1">
      <c r="A142" s="74" t="s">
        <v>368</v>
      </c>
      <c r="B142" s="9" t="s">
        <v>103</v>
      </c>
      <c r="C142" s="10"/>
      <c r="D142" s="7"/>
      <c r="E142" s="8"/>
      <c r="F142" s="24">
        <f>F143</f>
        <v>0</v>
      </c>
      <c r="G142" s="167"/>
    </row>
    <row r="143" spans="1:7" s="168" customFormat="1" ht="36.75" hidden="1" customHeight="1">
      <c r="A143" s="74" t="s">
        <v>369</v>
      </c>
      <c r="B143" s="9" t="s">
        <v>104</v>
      </c>
      <c r="C143" s="10"/>
      <c r="D143" s="7"/>
      <c r="E143" s="8"/>
      <c r="F143" s="24">
        <f>F144</f>
        <v>0</v>
      </c>
      <c r="G143" s="167"/>
    </row>
    <row r="144" spans="1:7" ht="15.95" hidden="1" customHeight="1">
      <c r="A144" s="43" t="s">
        <v>22</v>
      </c>
      <c r="B144" s="16" t="s">
        <v>104</v>
      </c>
      <c r="C144" s="17">
        <v>800</v>
      </c>
      <c r="D144" s="14"/>
      <c r="E144" s="15"/>
      <c r="F144" s="30">
        <f>F145</f>
        <v>0</v>
      </c>
      <c r="G144" s="12"/>
    </row>
    <row r="145" spans="1:7" ht="48" hidden="1" customHeight="1">
      <c r="A145" s="43" t="s">
        <v>73</v>
      </c>
      <c r="B145" s="16" t="s">
        <v>104</v>
      </c>
      <c r="C145" s="17">
        <v>810</v>
      </c>
      <c r="D145" s="14">
        <v>5</v>
      </c>
      <c r="E145" s="15">
        <v>1</v>
      </c>
      <c r="F145" s="30"/>
      <c r="G145" s="12"/>
    </row>
    <row r="146" spans="1:7" s="168" customFormat="1" ht="38.25" hidden="1" customHeight="1">
      <c r="A146" s="276" t="s">
        <v>370</v>
      </c>
      <c r="B146" s="9" t="s">
        <v>138</v>
      </c>
      <c r="C146" s="10"/>
      <c r="D146" s="7"/>
      <c r="E146" s="8"/>
      <c r="F146" s="24">
        <f>F147</f>
        <v>0</v>
      </c>
      <c r="G146" s="167"/>
    </row>
    <row r="147" spans="1:7" s="168" customFormat="1" ht="32.1" hidden="1" customHeight="1">
      <c r="A147" s="276" t="s">
        <v>355</v>
      </c>
      <c r="B147" s="9" t="s">
        <v>139</v>
      </c>
      <c r="C147" s="10"/>
      <c r="D147" s="7"/>
      <c r="E147" s="8"/>
      <c r="F147" s="24">
        <f>F148</f>
        <v>0</v>
      </c>
      <c r="G147" s="167"/>
    </row>
    <row r="148" spans="1:7" ht="32.1" hidden="1" customHeight="1">
      <c r="A148" s="43" t="s">
        <v>315</v>
      </c>
      <c r="B148" s="16" t="s">
        <v>139</v>
      </c>
      <c r="C148" s="29">
        <v>200</v>
      </c>
      <c r="D148" s="94"/>
      <c r="E148" s="95"/>
      <c r="F148" s="30">
        <f>F149</f>
        <v>0</v>
      </c>
      <c r="G148" s="12"/>
    </row>
    <row r="149" spans="1:7" ht="32.1" hidden="1" customHeight="1">
      <c r="A149" s="98" t="s">
        <v>21</v>
      </c>
      <c r="B149" s="16" t="s">
        <v>139</v>
      </c>
      <c r="C149" s="29">
        <v>240</v>
      </c>
      <c r="D149" s="79">
        <v>7</v>
      </c>
      <c r="E149" s="80">
        <v>7</v>
      </c>
      <c r="F149" s="30"/>
      <c r="G149" s="12"/>
    </row>
    <row r="150" spans="1:7" s="168" customFormat="1" ht="35.25" hidden="1" customHeight="1">
      <c r="A150" s="276" t="s">
        <v>344</v>
      </c>
      <c r="B150" s="9" t="s">
        <v>84</v>
      </c>
      <c r="C150" s="10"/>
      <c r="D150" s="7"/>
      <c r="E150" s="8"/>
      <c r="F150" s="11">
        <f>F151+F158</f>
        <v>0</v>
      </c>
      <c r="G150" s="167"/>
    </row>
    <row r="151" spans="1:7" s="168" customFormat="1" ht="48" hidden="1" customHeight="1">
      <c r="A151" s="276" t="s">
        <v>345</v>
      </c>
      <c r="B151" s="9" t="s">
        <v>85</v>
      </c>
      <c r="C151" s="10"/>
      <c r="D151" s="7"/>
      <c r="E151" s="8"/>
      <c r="F151" s="11">
        <f>F152+F154+F156</f>
        <v>0</v>
      </c>
      <c r="G151" s="167"/>
    </row>
    <row r="152" spans="1:7" ht="32.1" hidden="1" customHeight="1">
      <c r="A152" s="43" t="s">
        <v>315</v>
      </c>
      <c r="B152" s="16" t="s">
        <v>85</v>
      </c>
      <c r="C152" s="17">
        <v>200</v>
      </c>
      <c r="D152" s="14"/>
      <c r="E152" s="15"/>
      <c r="F152" s="18">
        <f>F153</f>
        <v>0</v>
      </c>
      <c r="G152" s="12"/>
    </row>
    <row r="153" spans="1:7" ht="32.1" hidden="1" customHeight="1">
      <c r="A153" s="43" t="s">
        <v>21</v>
      </c>
      <c r="B153" s="16" t="s">
        <v>85</v>
      </c>
      <c r="C153" s="17">
        <v>240</v>
      </c>
      <c r="D153" s="14">
        <v>4</v>
      </c>
      <c r="E153" s="15">
        <v>9</v>
      </c>
      <c r="F153" s="18"/>
      <c r="G153" s="12"/>
    </row>
    <row r="154" spans="1:7" ht="32.1" hidden="1" customHeight="1">
      <c r="A154" s="43" t="s">
        <v>69</v>
      </c>
      <c r="B154" s="16" t="s">
        <v>85</v>
      </c>
      <c r="C154" s="17">
        <v>400</v>
      </c>
      <c r="D154" s="14"/>
      <c r="E154" s="15"/>
      <c r="F154" s="18">
        <f>F155</f>
        <v>0</v>
      </c>
      <c r="G154" s="12"/>
    </row>
    <row r="155" spans="1:7" ht="15.95" hidden="1" customHeight="1">
      <c r="A155" s="43" t="s">
        <v>70</v>
      </c>
      <c r="B155" s="16" t="s">
        <v>85</v>
      </c>
      <c r="C155" s="17">
        <v>410</v>
      </c>
      <c r="D155" s="14">
        <v>4</v>
      </c>
      <c r="E155" s="15">
        <v>9</v>
      </c>
      <c r="F155" s="18"/>
      <c r="G155" s="12"/>
    </row>
    <row r="156" spans="1:7" ht="15.95" hidden="1" customHeight="1">
      <c r="A156" s="43" t="s">
        <v>22</v>
      </c>
      <c r="B156" s="16" t="s">
        <v>85</v>
      </c>
      <c r="C156" s="17">
        <v>800</v>
      </c>
      <c r="D156" s="14"/>
      <c r="E156" s="15"/>
      <c r="F156" s="18">
        <f>F157</f>
        <v>0</v>
      </c>
      <c r="G156" s="12"/>
    </row>
    <row r="157" spans="1:7" ht="48" hidden="1" customHeight="1">
      <c r="A157" s="43" t="s">
        <v>73</v>
      </c>
      <c r="B157" s="16" t="s">
        <v>85</v>
      </c>
      <c r="C157" s="17">
        <v>810</v>
      </c>
      <c r="D157" s="14">
        <v>4</v>
      </c>
      <c r="E157" s="15">
        <v>9</v>
      </c>
      <c r="F157" s="18"/>
      <c r="G157" s="12"/>
    </row>
    <row r="158" spans="1:7" s="168" customFormat="1" ht="30.75" hidden="1" customHeight="1">
      <c r="A158" s="276" t="s">
        <v>346</v>
      </c>
      <c r="B158" s="9" t="s">
        <v>86</v>
      </c>
      <c r="C158" s="10"/>
      <c r="D158" s="7"/>
      <c r="E158" s="8"/>
      <c r="F158" s="11">
        <f>F159+F161+F163</f>
        <v>0</v>
      </c>
      <c r="G158" s="167"/>
    </row>
    <row r="159" spans="1:7" ht="32.1" hidden="1" customHeight="1">
      <c r="A159" s="43" t="s">
        <v>315</v>
      </c>
      <c r="B159" s="16" t="s">
        <v>86</v>
      </c>
      <c r="C159" s="17">
        <v>200</v>
      </c>
      <c r="D159" s="14"/>
      <c r="E159" s="15"/>
      <c r="F159" s="18">
        <f>F160</f>
        <v>0</v>
      </c>
      <c r="G159" s="12"/>
    </row>
    <row r="160" spans="1:7" ht="32.1" hidden="1" customHeight="1">
      <c r="A160" s="43" t="s">
        <v>21</v>
      </c>
      <c r="B160" s="16" t="s">
        <v>86</v>
      </c>
      <c r="C160" s="17">
        <v>240</v>
      </c>
      <c r="D160" s="14">
        <v>4</v>
      </c>
      <c r="E160" s="15">
        <v>9</v>
      </c>
      <c r="F160" s="18"/>
      <c r="G160" s="12"/>
    </row>
    <row r="161" spans="1:7" ht="32.1" hidden="1" customHeight="1">
      <c r="A161" s="43" t="s">
        <v>69</v>
      </c>
      <c r="B161" s="16" t="s">
        <v>86</v>
      </c>
      <c r="C161" s="17">
        <v>400</v>
      </c>
      <c r="D161" s="14"/>
      <c r="E161" s="15"/>
      <c r="F161" s="18">
        <f>F162</f>
        <v>0</v>
      </c>
      <c r="G161" s="12"/>
    </row>
    <row r="162" spans="1:7" ht="15.95" hidden="1" customHeight="1">
      <c r="A162" s="43" t="s">
        <v>70</v>
      </c>
      <c r="B162" s="16" t="s">
        <v>86</v>
      </c>
      <c r="C162" s="17">
        <v>410</v>
      </c>
      <c r="D162" s="14">
        <v>4</v>
      </c>
      <c r="E162" s="15">
        <v>9</v>
      </c>
      <c r="F162" s="18"/>
      <c r="G162" s="12"/>
    </row>
    <row r="163" spans="1:7" ht="15.95" hidden="1" customHeight="1">
      <c r="A163" s="43" t="s">
        <v>22</v>
      </c>
      <c r="B163" s="16" t="s">
        <v>86</v>
      </c>
      <c r="C163" s="17">
        <v>800</v>
      </c>
      <c r="D163" s="14"/>
      <c r="E163" s="15"/>
      <c r="F163" s="18">
        <v>0</v>
      </c>
      <c r="G163" s="12"/>
    </row>
    <row r="164" spans="1:7" ht="48" hidden="1" customHeight="1">
      <c r="A164" s="43" t="s">
        <v>73</v>
      </c>
      <c r="B164" s="16" t="s">
        <v>86</v>
      </c>
      <c r="C164" s="17">
        <v>810</v>
      </c>
      <c r="D164" s="14">
        <v>4</v>
      </c>
      <c r="E164" s="15">
        <v>9</v>
      </c>
      <c r="F164" s="18">
        <v>100</v>
      </c>
      <c r="G164" s="12"/>
    </row>
    <row r="165" spans="1:7" s="168" customFormat="1" ht="18.75">
      <c r="A165" s="74" t="s">
        <v>9</v>
      </c>
      <c r="B165" s="9" t="s">
        <v>10</v>
      </c>
      <c r="C165" s="10" t="s">
        <v>7</v>
      </c>
      <c r="D165" s="7"/>
      <c r="E165" s="8"/>
      <c r="F165" s="11">
        <f>F166+F169+F176+F180+F185+F191+F198+F208+F211+F214+F217+F220+F225+F228+F231+F234+F237+F242+F245+F252+F257+F260+F267+F270+F273+F285+F292+F295+F298+F301+F311+F316+F321+F324+F335+F338+F343+F350</f>
        <v>5652.4</v>
      </c>
      <c r="G165" s="167"/>
    </row>
    <row r="166" spans="1:7" s="168" customFormat="1" ht="32.1" customHeight="1">
      <c r="A166" s="74" t="s">
        <v>25</v>
      </c>
      <c r="B166" s="9" t="s">
        <v>26</v>
      </c>
      <c r="C166" s="10"/>
      <c r="D166" s="7"/>
      <c r="E166" s="8"/>
      <c r="F166" s="11">
        <f>F167</f>
        <v>3464.2</v>
      </c>
      <c r="G166" s="167"/>
    </row>
    <row r="167" spans="1:7" ht="63.95" customHeight="1">
      <c r="A167" s="43" t="s">
        <v>13</v>
      </c>
      <c r="B167" s="16" t="s">
        <v>26</v>
      </c>
      <c r="C167" s="17">
        <v>100</v>
      </c>
      <c r="D167" s="14"/>
      <c r="E167" s="15"/>
      <c r="F167" s="18">
        <f>F168</f>
        <v>3464.2</v>
      </c>
      <c r="G167" s="12"/>
    </row>
    <row r="168" spans="1:7" ht="32.1" customHeight="1">
      <c r="A168" s="43" t="s">
        <v>14</v>
      </c>
      <c r="B168" s="16" t="s">
        <v>26</v>
      </c>
      <c r="C168" s="17">
        <v>120</v>
      </c>
      <c r="D168" s="14">
        <v>1</v>
      </c>
      <c r="E168" s="15">
        <v>4</v>
      </c>
      <c r="F168" s="18">
        <v>3464.2</v>
      </c>
      <c r="G168" s="12"/>
    </row>
    <row r="169" spans="1:7" ht="15.95" customHeight="1">
      <c r="A169" s="74" t="s">
        <v>19</v>
      </c>
      <c r="B169" s="9" t="s">
        <v>20</v>
      </c>
      <c r="C169" s="10" t="s">
        <v>7</v>
      </c>
      <c r="D169" s="7"/>
      <c r="E169" s="8"/>
      <c r="F169" s="11">
        <f>F170+F173</f>
        <v>476.6</v>
      </c>
      <c r="G169" s="12"/>
    </row>
    <row r="170" spans="1:7" ht="32.1" customHeight="1">
      <c r="A170" s="43" t="s">
        <v>315</v>
      </c>
      <c r="B170" s="141" t="s">
        <v>20</v>
      </c>
      <c r="C170" s="29">
        <v>200</v>
      </c>
      <c r="D170" s="27"/>
      <c r="E170" s="27"/>
      <c r="F170" s="30">
        <f>F171+F172</f>
        <v>460.6</v>
      </c>
      <c r="G170" s="12"/>
    </row>
    <row r="171" spans="1:7" ht="32.1" hidden="1" customHeight="1">
      <c r="A171" s="43" t="s">
        <v>21</v>
      </c>
      <c r="B171" s="141" t="s">
        <v>20</v>
      </c>
      <c r="C171" s="29">
        <v>240</v>
      </c>
      <c r="D171" s="27">
        <v>1</v>
      </c>
      <c r="E171" s="27">
        <v>3</v>
      </c>
      <c r="F171" s="30"/>
      <c r="G171" s="12"/>
    </row>
    <row r="172" spans="1:7" ht="32.1" customHeight="1">
      <c r="A172" s="43" t="s">
        <v>21</v>
      </c>
      <c r="B172" s="141" t="s">
        <v>20</v>
      </c>
      <c r="C172" s="29">
        <v>240</v>
      </c>
      <c r="D172" s="27">
        <v>1</v>
      </c>
      <c r="E172" s="27">
        <v>4</v>
      </c>
      <c r="F172" s="30">
        <v>460.6</v>
      </c>
      <c r="G172" s="12"/>
    </row>
    <row r="173" spans="1:7" ht="15.95" customHeight="1">
      <c r="A173" s="43" t="s">
        <v>22</v>
      </c>
      <c r="B173" s="141" t="s">
        <v>20</v>
      </c>
      <c r="C173" s="29">
        <v>800</v>
      </c>
      <c r="D173" s="27"/>
      <c r="E173" s="27"/>
      <c r="F173" s="30">
        <f>F174+F175</f>
        <v>16</v>
      </c>
      <c r="G173" s="12"/>
    </row>
    <row r="174" spans="1:7" ht="15.95" hidden="1" customHeight="1">
      <c r="A174" s="43" t="s">
        <v>23</v>
      </c>
      <c r="B174" s="141" t="s">
        <v>20</v>
      </c>
      <c r="C174" s="29">
        <v>850</v>
      </c>
      <c r="D174" s="27">
        <v>1</v>
      </c>
      <c r="E174" s="27">
        <v>3</v>
      </c>
      <c r="F174" s="30"/>
      <c r="G174" s="12"/>
    </row>
    <row r="175" spans="1:7" ht="15.95" customHeight="1">
      <c r="A175" s="43" t="s">
        <v>23</v>
      </c>
      <c r="B175" s="141" t="s">
        <v>20</v>
      </c>
      <c r="C175" s="29">
        <v>850</v>
      </c>
      <c r="D175" s="27">
        <v>1</v>
      </c>
      <c r="E175" s="27">
        <v>4</v>
      </c>
      <c r="F175" s="30">
        <v>16</v>
      </c>
      <c r="G175" s="12"/>
    </row>
    <row r="176" spans="1:7" s="168" customFormat="1" ht="32.1" customHeight="1">
      <c r="A176" s="74" t="s">
        <v>208</v>
      </c>
      <c r="B176" s="169" t="s">
        <v>28</v>
      </c>
      <c r="C176" s="23"/>
      <c r="D176" s="21"/>
      <c r="E176" s="21"/>
      <c r="F176" s="24">
        <f>F177</f>
        <v>25.4</v>
      </c>
      <c r="G176" s="167"/>
    </row>
    <row r="177" spans="1:7" ht="15.95" customHeight="1">
      <c r="A177" s="43" t="s">
        <v>29</v>
      </c>
      <c r="B177" s="141" t="s">
        <v>28</v>
      </c>
      <c r="C177" s="29">
        <v>500</v>
      </c>
      <c r="D177" s="27"/>
      <c r="E177" s="27"/>
      <c r="F177" s="30">
        <f>F178+F179</f>
        <v>25.4</v>
      </c>
      <c r="G177" s="12"/>
    </row>
    <row r="178" spans="1:7" ht="15.95" customHeight="1">
      <c r="A178" s="43" t="s">
        <v>30</v>
      </c>
      <c r="B178" s="141" t="s">
        <v>28</v>
      </c>
      <c r="C178" s="29">
        <v>540</v>
      </c>
      <c r="D178" s="27">
        <v>1</v>
      </c>
      <c r="E178" s="27">
        <v>6</v>
      </c>
      <c r="F178" s="30">
        <v>25.4</v>
      </c>
      <c r="G178" s="12"/>
    </row>
    <row r="179" spans="1:7" ht="15.95" hidden="1" customHeight="1">
      <c r="A179" s="43" t="s">
        <v>30</v>
      </c>
      <c r="B179" s="141" t="s">
        <v>28</v>
      </c>
      <c r="C179" s="96">
        <v>540</v>
      </c>
      <c r="D179" s="95">
        <v>8</v>
      </c>
      <c r="E179" s="95">
        <v>1</v>
      </c>
      <c r="F179" s="97"/>
      <c r="G179" s="12"/>
    </row>
    <row r="180" spans="1:7" s="168" customFormat="1" ht="32.1" customHeight="1">
      <c r="A180" s="74" t="s">
        <v>40</v>
      </c>
      <c r="B180" s="169" t="s">
        <v>41</v>
      </c>
      <c r="C180" s="23" t="s">
        <v>7</v>
      </c>
      <c r="D180" s="21"/>
      <c r="E180" s="21"/>
      <c r="F180" s="24">
        <f>F181+F183</f>
        <v>475</v>
      </c>
      <c r="G180" s="167"/>
    </row>
    <row r="181" spans="1:7" ht="32.1" customHeight="1">
      <c r="A181" s="43" t="s">
        <v>315</v>
      </c>
      <c r="B181" s="141" t="s">
        <v>41</v>
      </c>
      <c r="C181" s="29">
        <v>200</v>
      </c>
      <c r="D181" s="27"/>
      <c r="E181" s="27"/>
      <c r="F181" s="30">
        <f>F182</f>
        <v>475</v>
      </c>
      <c r="G181" s="12"/>
    </row>
    <row r="182" spans="1:7" ht="32.1" customHeight="1">
      <c r="A182" s="43" t="s">
        <v>21</v>
      </c>
      <c r="B182" s="141" t="s">
        <v>41</v>
      </c>
      <c r="C182" s="29">
        <v>240</v>
      </c>
      <c r="D182" s="27">
        <v>1</v>
      </c>
      <c r="E182" s="27">
        <v>13</v>
      </c>
      <c r="F182" s="30">
        <v>475</v>
      </c>
      <c r="G182" s="12"/>
    </row>
    <row r="183" spans="1:7" ht="15.95" hidden="1" customHeight="1">
      <c r="A183" s="43" t="s">
        <v>22</v>
      </c>
      <c r="B183" s="141" t="s">
        <v>41</v>
      </c>
      <c r="C183" s="29">
        <v>800</v>
      </c>
      <c r="D183" s="27"/>
      <c r="E183" s="27"/>
      <c r="F183" s="30">
        <f>F184</f>
        <v>0</v>
      </c>
      <c r="G183" s="12"/>
    </row>
    <row r="184" spans="1:7" ht="15.95" hidden="1" customHeight="1">
      <c r="A184" s="43" t="s">
        <v>23</v>
      </c>
      <c r="B184" s="141" t="s">
        <v>41</v>
      </c>
      <c r="C184" s="29">
        <v>850</v>
      </c>
      <c r="D184" s="27">
        <v>1</v>
      </c>
      <c r="E184" s="27">
        <v>13</v>
      </c>
      <c r="F184" s="30"/>
      <c r="G184" s="12"/>
    </row>
    <row r="185" spans="1:7" s="168" customFormat="1" ht="18.75">
      <c r="A185" s="74" t="s">
        <v>42</v>
      </c>
      <c r="B185" s="22" t="s">
        <v>43</v>
      </c>
      <c r="C185" s="10" t="s">
        <v>7</v>
      </c>
      <c r="D185" s="21"/>
      <c r="E185" s="21"/>
      <c r="F185" s="24">
        <f>F186+F188</f>
        <v>200</v>
      </c>
      <c r="G185" s="167"/>
    </row>
    <row r="186" spans="1:7" ht="32.1" customHeight="1">
      <c r="A186" s="43" t="s">
        <v>315</v>
      </c>
      <c r="B186" s="28" t="s">
        <v>43</v>
      </c>
      <c r="C186" s="17">
        <v>200</v>
      </c>
      <c r="D186" s="27"/>
      <c r="E186" s="27"/>
      <c r="F186" s="30">
        <f>F187</f>
        <v>200</v>
      </c>
      <c r="G186" s="12"/>
    </row>
    <row r="187" spans="1:7" ht="32.1" customHeight="1">
      <c r="A187" s="43" t="s">
        <v>21</v>
      </c>
      <c r="B187" s="28" t="s">
        <v>43</v>
      </c>
      <c r="C187" s="17">
        <v>240</v>
      </c>
      <c r="D187" s="27">
        <v>1</v>
      </c>
      <c r="E187" s="27">
        <v>13</v>
      </c>
      <c r="F187" s="18">
        <v>200</v>
      </c>
      <c r="G187" s="12"/>
    </row>
    <row r="188" spans="1:7" ht="15.95" hidden="1" customHeight="1">
      <c r="A188" s="43" t="s">
        <v>22</v>
      </c>
      <c r="B188" s="28" t="s">
        <v>43</v>
      </c>
      <c r="C188" s="17">
        <v>800</v>
      </c>
      <c r="D188" s="27">
        <v>1</v>
      </c>
      <c r="E188" s="27">
        <v>13</v>
      </c>
      <c r="F188" s="30">
        <f>F189+F190</f>
        <v>0</v>
      </c>
      <c r="G188" s="12"/>
    </row>
    <row r="189" spans="1:7" ht="15.95" hidden="1" customHeight="1">
      <c r="A189" s="43" t="s">
        <v>44</v>
      </c>
      <c r="B189" s="28" t="s">
        <v>43</v>
      </c>
      <c r="C189" s="17">
        <v>830</v>
      </c>
      <c r="D189" s="27">
        <v>1</v>
      </c>
      <c r="E189" s="27">
        <v>13</v>
      </c>
      <c r="F189" s="30"/>
      <c r="G189" s="12"/>
    </row>
    <row r="190" spans="1:7" ht="15.95" hidden="1" customHeight="1">
      <c r="A190" s="43" t="s">
        <v>23</v>
      </c>
      <c r="B190" s="28" t="s">
        <v>43</v>
      </c>
      <c r="C190" s="17">
        <v>850</v>
      </c>
      <c r="D190" s="27">
        <v>1</v>
      </c>
      <c r="E190" s="27">
        <v>13</v>
      </c>
      <c r="F190" s="30"/>
      <c r="G190" s="12"/>
    </row>
    <row r="191" spans="1:7" s="168" customFormat="1" ht="15.95" hidden="1" customHeight="1">
      <c r="A191" s="74" t="s">
        <v>129</v>
      </c>
      <c r="B191" s="22" t="s">
        <v>130</v>
      </c>
      <c r="C191" s="10"/>
      <c r="D191" s="21"/>
      <c r="E191" s="21"/>
      <c r="F191" s="24">
        <f>F192+F194+F196</f>
        <v>0</v>
      </c>
      <c r="G191" s="167"/>
    </row>
    <row r="192" spans="1:7" ht="32.1" hidden="1" customHeight="1">
      <c r="A192" s="43" t="s">
        <v>315</v>
      </c>
      <c r="B192" s="28" t="s">
        <v>130</v>
      </c>
      <c r="C192" s="17">
        <v>200</v>
      </c>
      <c r="D192" s="27"/>
      <c r="E192" s="27"/>
      <c r="F192" s="18">
        <f>F193</f>
        <v>0</v>
      </c>
      <c r="G192" s="12"/>
    </row>
    <row r="193" spans="1:7" ht="32.1" hidden="1" customHeight="1">
      <c r="A193" s="43" t="s">
        <v>21</v>
      </c>
      <c r="B193" s="28" t="s">
        <v>130</v>
      </c>
      <c r="C193" s="17">
        <v>240</v>
      </c>
      <c r="D193" s="27">
        <v>5</v>
      </c>
      <c r="E193" s="27">
        <v>3</v>
      </c>
      <c r="F193" s="18"/>
      <c r="G193" s="12"/>
    </row>
    <row r="194" spans="1:7" ht="32.1" hidden="1" customHeight="1">
      <c r="A194" s="43" t="s">
        <v>69</v>
      </c>
      <c r="B194" s="141" t="s">
        <v>130</v>
      </c>
      <c r="C194" s="29">
        <v>400</v>
      </c>
      <c r="D194" s="27"/>
      <c r="E194" s="27"/>
      <c r="F194" s="30">
        <f>F195</f>
        <v>0</v>
      </c>
      <c r="G194" s="12"/>
    </row>
    <row r="195" spans="1:7" ht="15.95" hidden="1" customHeight="1">
      <c r="A195" s="43" t="s">
        <v>70</v>
      </c>
      <c r="B195" s="141" t="s">
        <v>130</v>
      </c>
      <c r="C195" s="29">
        <v>410</v>
      </c>
      <c r="D195" s="27">
        <v>5</v>
      </c>
      <c r="E195" s="27">
        <v>3</v>
      </c>
      <c r="F195" s="30"/>
      <c r="G195" s="12"/>
    </row>
    <row r="196" spans="1:7" ht="15.95" hidden="1" customHeight="1">
      <c r="A196" s="43" t="s">
        <v>22</v>
      </c>
      <c r="B196" s="141" t="s">
        <v>130</v>
      </c>
      <c r="C196" s="29">
        <v>800</v>
      </c>
      <c r="D196" s="27"/>
      <c r="E196" s="27"/>
      <c r="F196" s="30">
        <f>F197</f>
        <v>0</v>
      </c>
      <c r="G196" s="12"/>
    </row>
    <row r="197" spans="1:7" ht="48" hidden="1" customHeight="1">
      <c r="A197" s="43" t="s">
        <v>73</v>
      </c>
      <c r="B197" s="141" t="s">
        <v>130</v>
      </c>
      <c r="C197" s="29">
        <v>810</v>
      </c>
      <c r="D197" s="27">
        <v>5</v>
      </c>
      <c r="E197" s="27">
        <v>3</v>
      </c>
      <c r="F197" s="30"/>
      <c r="G197" s="12"/>
    </row>
    <row r="198" spans="1:7" s="168" customFormat="1" ht="15.95" hidden="1" customHeight="1">
      <c r="A198" s="74" t="s">
        <v>173</v>
      </c>
      <c r="B198" s="169" t="s">
        <v>174</v>
      </c>
      <c r="C198" s="23"/>
      <c r="D198" s="21"/>
      <c r="E198" s="21"/>
      <c r="F198" s="24">
        <f>F199+F202+F205</f>
        <v>0</v>
      </c>
      <c r="G198" s="167"/>
    </row>
    <row r="199" spans="1:7" ht="63.95" hidden="1" customHeight="1">
      <c r="A199" s="43" t="s">
        <v>13</v>
      </c>
      <c r="B199" s="141" t="s">
        <v>174</v>
      </c>
      <c r="C199" s="96">
        <v>100</v>
      </c>
      <c r="D199" s="95"/>
      <c r="E199" s="95"/>
      <c r="F199" s="97">
        <f>F200+F201</f>
        <v>0</v>
      </c>
      <c r="G199" s="12"/>
    </row>
    <row r="200" spans="1:7" ht="15.95" hidden="1" customHeight="1">
      <c r="A200" s="103" t="s">
        <v>147</v>
      </c>
      <c r="B200" s="28" t="s">
        <v>174</v>
      </c>
      <c r="C200" s="92">
        <v>110</v>
      </c>
      <c r="D200" s="95">
        <v>11</v>
      </c>
      <c r="E200" s="95">
        <v>2</v>
      </c>
      <c r="F200" s="97"/>
      <c r="G200" s="12"/>
    </row>
    <row r="201" spans="1:7" ht="15.95" hidden="1" customHeight="1">
      <c r="A201" s="103" t="s">
        <v>147</v>
      </c>
      <c r="B201" s="28" t="s">
        <v>174</v>
      </c>
      <c r="C201" s="17">
        <v>110</v>
      </c>
      <c r="D201" s="95">
        <v>11</v>
      </c>
      <c r="E201" s="95">
        <v>5</v>
      </c>
      <c r="F201" s="18"/>
      <c r="G201" s="12"/>
    </row>
    <row r="202" spans="1:7" ht="32.1" hidden="1" customHeight="1">
      <c r="A202" s="43" t="s">
        <v>315</v>
      </c>
      <c r="B202" s="28" t="s">
        <v>174</v>
      </c>
      <c r="C202" s="92">
        <v>200</v>
      </c>
      <c r="D202" s="95"/>
      <c r="E202" s="95"/>
      <c r="F202" s="97">
        <f>F203+F204</f>
        <v>0</v>
      </c>
      <c r="G202" s="12"/>
    </row>
    <row r="203" spans="1:7" ht="32.1" hidden="1" customHeight="1">
      <c r="A203" s="43" t="s">
        <v>21</v>
      </c>
      <c r="B203" s="28" t="s">
        <v>174</v>
      </c>
      <c r="C203" s="92">
        <v>240</v>
      </c>
      <c r="D203" s="95">
        <v>11</v>
      </c>
      <c r="E203" s="95">
        <v>2</v>
      </c>
      <c r="F203" s="93"/>
      <c r="G203" s="12"/>
    </row>
    <row r="204" spans="1:7" ht="32.1" hidden="1" customHeight="1">
      <c r="A204" s="43" t="s">
        <v>21</v>
      </c>
      <c r="B204" s="16" t="s">
        <v>174</v>
      </c>
      <c r="C204" s="17">
        <v>240</v>
      </c>
      <c r="D204" s="79">
        <v>11</v>
      </c>
      <c r="E204" s="80">
        <v>5</v>
      </c>
      <c r="F204" s="18"/>
      <c r="G204" s="12"/>
    </row>
    <row r="205" spans="1:7" ht="15.95" hidden="1" customHeight="1">
      <c r="A205" s="43" t="s">
        <v>22</v>
      </c>
      <c r="B205" s="28" t="s">
        <v>174</v>
      </c>
      <c r="C205" s="92">
        <v>800</v>
      </c>
      <c r="D205" s="95"/>
      <c r="E205" s="95"/>
      <c r="F205" s="97">
        <f>F206+F207</f>
        <v>0</v>
      </c>
      <c r="G205" s="12"/>
    </row>
    <row r="206" spans="1:7" ht="15.95" hidden="1" customHeight="1">
      <c r="A206" s="43" t="s">
        <v>23</v>
      </c>
      <c r="B206" s="28" t="s">
        <v>174</v>
      </c>
      <c r="C206" s="92">
        <v>850</v>
      </c>
      <c r="D206" s="95">
        <v>11</v>
      </c>
      <c r="E206" s="95">
        <v>2</v>
      </c>
      <c r="F206" s="97"/>
      <c r="G206" s="12"/>
    </row>
    <row r="207" spans="1:7" ht="15.95" hidden="1" customHeight="1">
      <c r="A207" s="43" t="s">
        <v>23</v>
      </c>
      <c r="B207" s="16" t="s">
        <v>174</v>
      </c>
      <c r="C207" s="17">
        <v>850</v>
      </c>
      <c r="D207" s="79">
        <v>11</v>
      </c>
      <c r="E207" s="80">
        <v>5</v>
      </c>
      <c r="F207" s="18"/>
      <c r="G207" s="12"/>
    </row>
    <row r="208" spans="1:7" s="168" customFormat="1" ht="48" hidden="1" customHeight="1">
      <c r="A208" s="74" t="s">
        <v>59</v>
      </c>
      <c r="B208" s="9" t="s">
        <v>60</v>
      </c>
      <c r="C208" s="10"/>
      <c r="D208" s="7"/>
      <c r="E208" s="8"/>
      <c r="F208" s="11">
        <f>F209</f>
        <v>0</v>
      </c>
      <c r="G208" s="167"/>
    </row>
    <row r="209" spans="1:7" ht="32.1" hidden="1" customHeight="1">
      <c r="A209" s="43" t="s">
        <v>315</v>
      </c>
      <c r="B209" s="16" t="s">
        <v>60</v>
      </c>
      <c r="C209" s="17">
        <v>200</v>
      </c>
      <c r="D209" s="14"/>
      <c r="E209" s="15"/>
      <c r="F209" s="18">
        <f>F210</f>
        <v>0</v>
      </c>
      <c r="G209" s="12"/>
    </row>
    <row r="210" spans="1:7" ht="32.1" hidden="1" customHeight="1">
      <c r="A210" s="43" t="s">
        <v>21</v>
      </c>
      <c r="B210" s="16" t="s">
        <v>60</v>
      </c>
      <c r="C210" s="17">
        <v>240</v>
      </c>
      <c r="D210" s="14">
        <v>3</v>
      </c>
      <c r="E210" s="15">
        <v>9</v>
      </c>
      <c r="F210" s="18"/>
      <c r="G210" s="12"/>
    </row>
    <row r="211" spans="1:7" s="168" customFormat="1" ht="32.1" hidden="1" customHeight="1">
      <c r="A211" s="74" t="s">
        <v>61</v>
      </c>
      <c r="B211" s="9" t="s">
        <v>62</v>
      </c>
      <c r="C211" s="10"/>
      <c r="D211" s="7"/>
      <c r="E211" s="8"/>
      <c r="F211" s="11">
        <f>F212</f>
        <v>0</v>
      </c>
      <c r="G211" s="167"/>
    </row>
    <row r="212" spans="1:7" ht="32.1" hidden="1" customHeight="1">
      <c r="A212" s="43" t="s">
        <v>315</v>
      </c>
      <c r="B212" s="16" t="s">
        <v>62</v>
      </c>
      <c r="C212" s="17">
        <v>200</v>
      </c>
      <c r="D212" s="14"/>
      <c r="E212" s="15"/>
      <c r="F212" s="18">
        <f>F213</f>
        <v>0</v>
      </c>
      <c r="G212" s="12"/>
    </row>
    <row r="213" spans="1:7" ht="32.1" hidden="1" customHeight="1">
      <c r="A213" s="43" t="s">
        <v>21</v>
      </c>
      <c r="B213" s="16" t="s">
        <v>62</v>
      </c>
      <c r="C213" s="17">
        <v>240</v>
      </c>
      <c r="D213" s="14">
        <v>3</v>
      </c>
      <c r="E213" s="15">
        <v>9</v>
      </c>
      <c r="F213" s="18"/>
      <c r="G213" s="12"/>
    </row>
    <row r="214" spans="1:7" s="168" customFormat="1" ht="32.1" hidden="1" customHeight="1">
      <c r="A214" s="74" t="s">
        <v>63</v>
      </c>
      <c r="B214" s="9" t="s">
        <v>64</v>
      </c>
      <c r="C214" s="10"/>
      <c r="D214" s="7"/>
      <c r="E214" s="8"/>
      <c r="F214" s="11">
        <f>F215</f>
        <v>0</v>
      </c>
      <c r="G214" s="167"/>
    </row>
    <row r="215" spans="1:7" ht="32.1" hidden="1" customHeight="1">
      <c r="A215" s="43" t="s">
        <v>315</v>
      </c>
      <c r="B215" s="16" t="s">
        <v>64</v>
      </c>
      <c r="C215" s="17">
        <v>200</v>
      </c>
      <c r="D215" s="14"/>
      <c r="E215" s="15"/>
      <c r="F215" s="18">
        <f>F216</f>
        <v>0</v>
      </c>
      <c r="G215" s="12"/>
    </row>
    <row r="216" spans="1:7" ht="32.1" hidden="1" customHeight="1">
      <c r="A216" s="43" t="s">
        <v>21</v>
      </c>
      <c r="B216" s="16" t="s">
        <v>64</v>
      </c>
      <c r="C216" s="17">
        <v>240</v>
      </c>
      <c r="D216" s="14">
        <v>3</v>
      </c>
      <c r="E216" s="15">
        <v>9</v>
      </c>
      <c r="F216" s="18"/>
      <c r="G216" s="12"/>
    </row>
    <row r="217" spans="1:7" s="168" customFormat="1" ht="32.1" customHeight="1">
      <c r="A217" s="74" t="s">
        <v>163</v>
      </c>
      <c r="B217" s="9" t="s">
        <v>312</v>
      </c>
      <c r="C217" s="10" t="s">
        <v>7</v>
      </c>
      <c r="D217" s="7"/>
      <c r="E217" s="8"/>
      <c r="F217" s="11">
        <f>F218</f>
        <v>176.9</v>
      </c>
      <c r="G217" s="167"/>
    </row>
    <row r="218" spans="1:7" ht="15.95" customHeight="1">
      <c r="A218" s="98" t="s">
        <v>164</v>
      </c>
      <c r="B218" s="16" t="s">
        <v>312</v>
      </c>
      <c r="C218" s="92">
        <v>300</v>
      </c>
      <c r="D218" s="79"/>
      <c r="E218" s="80"/>
      <c r="F218" s="93">
        <f>F219</f>
        <v>176.9</v>
      </c>
      <c r="G218" s="12"/>
    </row>
    <row r="219" spans="1:7" ht="31.5" customHeight="1">
      <c r="A219" s="266" t="s">
        <v>358</v>
      </c>
      <c r="B219" s="16" t="s">
        <v>312</v>
      </c>
      <c r="C219" s="92">
        <v>320</v>
      </c>
      <c r="D219" s="79">
        <v>10</v>
      </c>
      <c r="E219" s="80">
        <v>1</v>
      </c>
      <c r="F219" s="93">
        <v>176.9</v>
      </c>
      <c r="G219" s="12"/>
    </row>
    <row r="220" spans="1:7" s="168" customFormat="1" ht="15.95" hidden="1" customHeight="1">
      <c r="A220" s="74" t="s">
        <v>131</v>
      </c>
      <c r="B220" s="9" t="s">
        <v>132</v>
      </c>
      <c r="C220" s="10"/>
      <c r="D220" s="7"/>
      <c r="E220" s="8"/>
      <c r="F220" s="11">
        <f>F221+F223</f>
        <v>0</v>
      </c>
      <c r="G220" s="167"/>
    </row>
    <row r="221" spans="1:7" ht="32.1" hidden="1" customHeight="1">
      <c r="A221" s="43" t="s">
        <v>315</v>
      </c>
      <c r="B221" s="16" t="s">
        <v>132</v>
      </c>
      <c r="C221" s="17">
        <v>200</v>
      </c>
      <c r="D221" s="14"/>
      <c r="E221" s="15"/>
      <c r="F221" s="18">
        <f>F222</f>
        <v>0</v>
      </c>
      <c r="G221" s="12"/>
    </row>
    <row r="222" spans="1:7" ht="32.1" hidden="1" customHeight="1">
      <c r="A222" s="43" t="s">
        <v>21</v>
      </c>
      <c r="B222" s="16" t="s">
        <v>132</v>
      </c>
      <c r="C222" s="17">
        <v>240</v>
      </c>
      <c r="D222" s="14">
        <v>5</v>
      </c>
      <c r="E222" s="15">
        <v>3</v>
      </c>
      <c r="F222" s="18"/>
      <c r="G222" s="12"/>
    </row>
    <row r="223" spans="1:7" ht="15.95" hidden="1" customHeight="1">
      <c r="A223" s="43" t="s">
        <v>22</v>
      </c>
      <c r="B223" s="16" t="s">
        <v>132</v>
      </c>
      <c r="C223" s="17">
        <v>800</v>
      </c>
      <c r="D223" s="14"/>
      <c r="E223" s="15"/>
      <c r="F223" s="18">
        <f>F224</f>
        <v>0</v>
      </c>
      <c r="G223" s="12"/>
    </row>
    <row r="224" spans="1:7" ht="48" hidden="1" customHeight="1">
      <c r="A224" s="43" t="s">
        <v>73</v>
      </c>
      <c r="B224" s="16" t="s">
        <v>132</v>
      </c>
      <c r="C224" s="17">
        <v>810</v>
      </c>
      <c r="D224" s="14">
        <v>5</v>
      </c>
      <c r="E224" s="15">
        <v>3</v>
      </c>
      <c r="F224" s="18"/>
      <c r="G224" s="12"/>
    </row>
    <row r="225" spans="1:7" s="168" customFormat="1" ht="15.95" customHeight="1">
      <c r="A225" s="74" t="s">
        <v>11</v>
      </c>
      <c r="B225" s="9" t="s">
        <v>12</v>
      </c>
      <c r="C225" s="10" t="s">
        <v>7</v>
      </c>
      <c r="D225" s="7"/>
      <c r="E225" s="8"/>
      <c r="F225" s="11">
        <f>F226</f>
        <v>597.29999999999995</v>
      </c>
      <c r="G225" s="167"/>
    </row>
    <row r="226" spans="1:7" ht="63.95" customHeight="1">
      <c r="A226" s="43" t="s">
        <v>13</v>
      </c>
      <c r="B226" s="16" t="s">
        <v>12</v>
      </c>
      <c r="C226" s="17">
        <v>100</v>
      </c>
      <c r="D226" s="14"/>
      <c r="E226" s="15"/>
      <c r="F226" s="18">
        <f>F227</f>
        <v>597.29999999999995</v>
      </c>
      <c r="G226" s="12"/>
    </row>
    <row r="227" spans="1:7" ht="32.1" customHeight="1">
      <c r="A227" s="43" t="s">
        <v>14</v>
      </c>
      <c r="B227" s="16" t="s">
        <v>12</v>
      </c>
      <c r="C227" s="17">
        <v>120</v>
      </c>
      <c r="D227" s="14">
        <v>1</v>
      </c>
      <c r="E227" s="15">
        <v>2</v>
      </c>
      <c r="F227" s="18">
        <v>597.29999999999995</v>
      </c>
      <c r="G227" s="12"/>
    </row>
    <row r="228" spans="1:7" s="168" customFormat="1" ht="48" hidden="1" customHeight="1">
      <c r="A228" s="74" t="s">
        <v>115</v>
      </c>
      <c r="B228" s="9" t="s">
        <v>117</v>
      </c>
      <c r="C228" s="10"/>
      <c r="D228" s="7"/>
      <c r="E228" s="8"/>
      <c r="F228" s="11">
        <f>F229</f>
        <v>0</v>
      </c>
      <c r="G228" s="167"/>
    </row>
    <row r="229" spans="1:7" ht="15.95" hidden="1" customHeight="1">
      <c r="A229" s="43" t="s">
        <v>22</v>
      </c>
      <c r="B229" s="16" t="s">
        <v>117</v>
      </c>
      <c r="C229" s="17">
        <v>800</v>
      </c>
      <c r="D229" s="14"/>
      <c r="E229" s="15"/>
      <c r="F229" s="18">
        <f>F230</f>
        <v>0</v>
      </c>
      <c r="G229" s="12"/>
    </row>
    <row r="230" spans="1:7" ht="48" hidden="1" customHeight="1">
      <c r="A230" s="43" t="s">
        <v>73</v>
      </c>
      <c r="B230" s="16" t="s">
        <v>117</v>
      </c>
      <c r="C230" s="17">
        <v>810</v>
      </c>
      <c r="D230" s="14">
        <v>5</v>
      </c>
      <c r="E230" s="15">
        <v>2</v>
      </c>
      <c r="F230" s="18"/>
      <c r="G230" s="12"/>
    </row>
    <row r="231" spans="1:7" s="168" customFormat="1" ht="63.95" hidden="1" customHeight="1">
      <c r="A231" s="74" t="s">
        <v>116</v>
      </c>
      <c r="B231" s="9" t="s">
        <v>118</v>
      </c>
      <c r="C231" s="10"/>
      <c r="D231" s="7"/>
      <c r="E231" s="8"/>
      <c r="F231" s="11">
        <f>F232</f>
        <v>0</v>
      </c>
      <c r="G231" s="167"/>
    </row>
    <row r="232" spans="1:7" ht="15.95" hidden="1" customHeight="1">
      <c r="A232" s="43" t="s">
        <v>22</v>
      </c>
      <c r="B232" s="16" t="s">
        <v>118</v>
      </c>
      <c r="C232" s="17">
        <v>800</v>
      </c>
      <c r="D232" s="14"/>
      <c r="E232" s="15"/>
      <c r="F232" s="18">
        <f>F233</f>
        <v>0</v>
      </c>
      <c r="G232" s="12"/>
    </row>
    <row r="233" spans="1:7" ht="48" hidden="1" customHeight="1">
      <c r="A233" s="43" t="s">
        <v>73</v>
      </c>
      <c r="B233" s="16" t="s">
        <v>118</v>
      </c>
      <c r="C233" s="17">
        <v>810</v>
      </c>
      <c r="D233" s="14">
        <v>5</v>
      </c>
      <c r="E233" s="15">
        <v>2</v>
      </c>
      <c r="F233" s="18"/>
      <c r="G233" s="12"/>
    </row>
    <row r="234" spans="1:7" s="168" customFormat="1" ht="32.1" hidden="1" customHeight="1">
      <c r="A234" s="74" t="s">
        <v>110</v>
      </c>
      <c r="B234" s="9" t="s">
        <v>111</v>
      </c>
      <c r="C234" s="10"/>
      <c r="D234" s="7"/>
      <c r="E234" s="8"/>
      <c r="F234" s="11">
        <f>F235</f>
        <v>0</v>
      </c>
      <c r="G234" s="167"/>
    </row>
    <row r="235" spans="1:7" ht="15.95" hidden="1" customHeight="1">
      <c r="A235" s="43" t="s">
        <v>22</v>
      </c>
      <c r="B235" s="16" t="s">
        <v>111</v>
      </c>
      <c r="C235" s="17">
        <v>800</v>
      </c>
      <c r="D235" s="14"/>
      <c r="E235" s="15"/>
      <c r="F235" s="18">
        <f>F236</f>
        <v>0</v>
      </c>
      <c r="G235" s="12"/>
    </row>
    <row r="236" spans="1:7" ht="48" hidden="1" customHeight="1">
      <c r="A236" s="43" t="s">
        <v>73</v>
      </c>
      <c r="B236" s="16" t="s">
        <v>111</v>
      </c>
      <c r="C236" s="17">
        <v>810</v>
      </c>
      <c r="D236" s="14">
        <v>5</v>
      </c>
      <c r="E236" s="15">
        <v>1</v>
      </c>
      <c r="F236" s="18"/>
      <c r="G236" s="12"/>
    </row>
    <row r="237" spans="1:7" s="168" customFormat="1" ht="15.95" hidden="1" customHeight="1">
      <c r="A237" s="74" t="s">
        <v>133</v>
      </c>
      <c r="B237" s="9" t="s">
        <v>134</v>
      </c>
      <c r="C237" s="10"/>
      <c r="D237" s="7"/>
      <c r="E237" s="8"/>
      <c r="F237" s="11">
        <f>F238+F240</f>
        <v>0</v>
      </c>
      <c r="G237" s="167"/>
    </row>
    <row r="238" spans="1:7" ht="32.1" hidden="1" customHeight="1">
      <c r="A238" s="43" t="s">
        <v>315</v>
      </c>
      <c r="B238" s="16" t="s">
        <v>134</v>
      </c>
      <c r="C238" s="17">
        <v>200</v>
      </c>
      <c r="D238" s="14"/>
      <c r="E238" s="15"/>
      <c r="F238" s="18">
        <f>F239</f>
        <v>0</v>
      </c>
      <c r="G238" s="12"/>
    </row>
    <row r="239" spans="1:7" ht="32.1" hidden="1" customHeight="1">
      <c r="A239" s="43" t="s">
        <v>21</v>
      </c>
      <c r="B239" s="16" t="s">
        <v>134</v>
      </c>
      <c r="C239" s="17">
        <v>240</v>
      </c>
      <c r="D239" s="14">
        <v>5</v>
      </c>
      <c r="E239" s="15">
        <v>3</v>
      </c>
      <c r="F239" s="18"/>
      <c r="G239" s="12"/>
    </row>
    <row r="240" spans="1:7" ht="15.95" hidden="1" customHeight="1">
      <c r="A240" s="43" t="s">
        <v>22</v>
      </c>
      <c r="B240" s="16" t="s">
        <v>134</v>
      </c>
      <c r="C240" s="17">
        <v>800</v>
      </c>
      <c r="D240" s="14"/>
      <c r="E240" s="15"/>
      <c r="F240" s="18">
        <f>F241</f>
        <v>0</v>
      </c>
      <c r="G240" s="12"/>
    </row>
    <row r="241" spans="1:7" ht="48" hidden="1" customHeight="1">
      <c r="A241" s="43" t="s">
        <v>73</v>
      </c>
      <c r="B241" s="16" t="s">
        <v>134</v>
      </c>
      <c r="C241" s="17">
        <v>810</v>
      </c>
      <c r="D241" s="14">
        <v>5</v>
      </c>
      <c r="E241" s="15">
        <v>3</v>
      </c>
      <c r="F241" s="18"/>
      <c r="G241" s="12"/>
    </row>
    <row r="242" spans="1:7" s="168" customFormat="1" ht="32.1" hidden="1" customHeight="1">
      <c r="A242" s="74" t="s">
        <v>17</v>
      </c>
      <c r="B242" s="9" t="s">
        <v>18</v>
      </c>
      <c r="C242" s="10" t="s">
        <v>7</v>
      </c>
      <c r="D242" s="7"/>
      <c r="E242" s="8"/>
      <c r="F242" s="11">
        <f>F243</f>
        <v>0</v>
      </c>
      <c r="G242" s="167"/>
    </row>
    <row r="243" spans="1:7" ht="63.95" hidden="1" customHeight="1">
      <c r="A243" s="43" t="s">
        <v>13</v>
      </c>
      <c r="B243" s="16" t="s">
        <v>18</v>
      </c>
      <c r="C243" s="17">
        <v>100</v>
      </c>
      <c r="D243" s="14"/>
      <c r="E243" s="15"/>
      <c r="F243" s="18">
        <f>F244</f>
        <v>0</v>
      </c>
      <c r="G243" s="12"/>
    </row>
    <row r="244" spans="1:7" ht="32.1" hidden="1" customHeight="1">
      <c r="A244" s="43" t="s">
        <v>14</v>
      </c>
      <c r="B244" s="16" t="s">
        <v>18</v>
      </c>
      <c r="C244" s="17">
        <v>120</v>
      </c>
      <c r="D244" s="14">
        <v>1</v>
      </c>
      <c r="E244" s="15">
        <v>3</v>
      </c>
      <c r="F244" s="18"/>
      <c r="G244" s="12"/>
    </row>
    <row r="245" spans="1:7" s="168" customFormat="1" ht="48" hidden="1" customHeight="1">
      <c r="A245" s="74" t="s">
        <v>87</v>
      </c>
      <c r="B245" s="9" t="s">
        <v>88</v>
      </c>
      <c r="C245" s="10"/>
      <c r="D245" s="7"/>
      <c r="E245" s="8"/>
      <c r="F245" s="11">
        <f>F246+F248+F250</f>
        <v>0</v>
      </c>
      <c r="G245" s="167"/>
    </row>
    <row r="246" spans="1:7" ht="32.1" hidden="1" customHeight="1">
      <c r="A246" s="43" t="s">
        <v>315</v>
      </c>
      <c r="B246" s="16" t="s">
        <v>88</v>
      </c>
      <c r="C246" s="17">
        <v>200</v>
      </c>
      <c r="D246" s="14"/>
      <c r="E246" s="15"/>
      <c r="F246" s="18">
        <f>F247</f>
        <v>0</v>
      </c>
      <c r="G246" s="12"/>
    </row>
    <row r="247" spans="1:7" ht="32.1" hidden="1" customHeight="1">
      <c r="A247" s="43" t="s">
        <v>21</v>
      </c>
      <c r="B247" s="16" t="s">
        <v>88</v>
      </c>
      <c r="C247" s="17">
        <v>240</v>
      </c>
      <c r="D247" s="14">
        <v>4</v>
      </c>
      <c r="E247" s="15">
        <v>9</v>
      </c>
      <c r="F247" s="18"/>
      <c r="G247" s="12"/>
    </row>
    <row r="248" spans="1:7" ht="32.1" hidden="1" customHeight="1">
      <c r="A248" s="43" t="s">
        <v>69</v>
      </c>
      <c r="B248" s="16" t="s">
        <v>88</v>
      </c>
      <c r="C248" s="17">
        <v>400</v>
      </c>
      <c r="D248" s="14"/>
      <c r="E248" s="15"/>
      <c r="F248" s="18">
        <f>F249</f>
        <v>0</v>
      </c>
      <c r="G248" s="12"/>
    </row>
    <row r="249" spans="1:7" ht="15.95" hidden="1" customHeight="1">
      <c r="A249" s="43" t="s">
        <v>70</v>
      </c>
      <c r="B249" s="16" t="s">
        <v>88</v>
      </c>
      <c r="C249" s="17">
        <v>410</v>
      </c>
      <c r="D249" s="14">
        <v>4</v>
      </c>
      <c r="E249" s="15">
        <v>9</v>
      </c>
      <c r="F249" s="18"/>
      <c r="G249" s="12"/>
    </row>
    <row r="250" spans="1:7" ht="15.95" hidden="1" customHeight="1">
      <c r="A250" s="43" t="s">
        <v>22</v>
      </c>
      <c r="B250" s="16" t="s">
        <v>88</v>
      </c>
      <c r="C250" s="17">
        <v>800</v>
      </c>
      <c r="D250" s="14"/>
      <c r="E250" s="15"/>
      <c r="F250" s="18">
        <f>F251</f>
        <v>0</v>
      </c>
      <c r="G250" s="12"/>
    </row>
    <row r="251" spans="1:7" ht="48" hidden="1" customHeight="1">
      <c r="A251" s="43" t="s">
        <v>73</v>
      </c>
      <c r="B251" s="16" t="s">
        <v>88</v>
      </c>
      <c r="C251" s="17">
        <v>810</v>
      </c>
      <c r="D251" s="14">
        <v>4</v>
      </c>
      <c r="E251" s="15">
        <v>9</v>
      </c>
      <c r="F251" s="18"/>
      <c r="G251" s="12"/>
    </row>
    <row r="252" spans="1:7" s="168" customFormat="1" ht="32.1" hidden="1" customHeight="1">
      <c r="A252" s="74" t="s">
        <v>135</v>
      </c>
      <c r="B252" s="9" t="s">
        <v>136</v>
      </c>
      <c r="C252" s="10"/>
      <c r="D252" s="7"/>
      <c r="E252" s="8"/>
      <c r="F252" s="11">
        <f>F253+F255</f>
        <v>0</v>
      </c>
      <c r="G252" s="167"/>
    </row>
    <row r="253" spans="1:7" ht="32.1" hidden="1" customHeight="1">
      <c r="A253" s="43" t="s">
        <v>315</v>
      </c>
      <c r="B253" s="16" t="s">
        <v>136</v>
      </c>
      <c r="C253" s="17">
        <v>200</v>
      </c>
      <c r="D253" s="14"/>
      <c r="E253" s="15"/>
      <c r="F253" s="18">
        <f>F254</f>
        <v>0</v>
      </c>
      <c r="G253" s="12"/>
    </row>
    <row r="254" spans="1:7" ht="32.1" hidden="1" customHeight="1">
      <c r="A254" s="43" t="s">
        <v>21</v>
      </c>
      <c r="B254" s="16" t="s">
        <v>136</v>
      </c>
      <c r="C254" s="29">
        <v>240</v>
      </c>
      <c r="D254" s="14">
        <v>5</v>
      </c>
      <c r="E254" s="15">
        <v>3</v>
      </c>
      <c r="F254" s="30"/>
      <c r="G254" s="12"/>
    </row>
    <row r="255" spans="1:7" ht="15.95" hidden="1" customHeight="1">
      <c r="A255" s="43" t="s">
        <v>22</v>
      </c>
      <c r="B255" s="28" t="s">
        <v>136</v>
      </c>
      <c r="C255" s="29">
        <v>800</v>
      </c>
      <c r="D255" s="14"/>
      <c r="E255" s="15"/>
      <c r="F255" s="30">
        <f>F256</f>
        <v>0</v>
      </c>
      <c r="G255" s="12"/>
    </row>
    <row r="256" spans="1:7" ht="48" hidden="1" customHeight="1">
      <c r="A256" s="43" t="s">
        <v>73</v>
      </c>
      <c r="B256" s="28" t="s">
        <v>136</v>
      </c>
      <c r="C256" s="17">
        <v>810</v>
      </c>
      <c r="D256" s="14">
        <v>5</v>
      </c>
      <c r="E256" s="15">
        <v>3</v>
      </c>
      <c r="F256" s="30"/>
      <c r="G256" s="12"/>
    </row>
    <row r="257" spans="1:7" s="168" customFormat="1" ht="32.1" hidden="1" customHeight="1">
      <c r="A257" s="74" t="s">
        <v>32</v>
      </c>
      <c r="B257" s="22" t="s">
        <v>33</v>
      </c>
      <c r="C257" s="10"/>
      <c r="D257" s="7"/>
      <c r="E257" s="8"/>
      <c r="F257" s="24">
        <f>F258</f>
        <v>0</v>
      </c>
      <c r="G257" s="167"/>
    </row>
    <row r="258" spans="1:7" ht="32.1" hidden="1" customHeight="1">
      <c r="A258" s="43" t="s">
        <v>315</v>
      </c>
      <c r="B258" s="28" t="s">
        <v>33</v>
      </c>
      <c r="C258" s="29">
        <v>200</v>
      </c>
      <c r="D258" s="14"/>
      <c r="E258" s="15"/>
      <c r="F258" s="30">
        <f>F259</f>
        <v>0</v>
      </c>
      <c r="G258" s="12"/>
    </row>
    <row r="259" spans="1:7" ht="32.1" hidden="1" customHeight="1">
      <c r="A259" s="43" t="s">
        <v>21</v>
      </c>
      <c r="B259" s="28" t="s">
        <v>33</v>
      </c>
      <c r="C259" s="17">
        <v>240</v>
      </c>
      <c r="D259" s="14">
        <v>1</v>
      </c>
      <c r="E259" s="15">
        <v>7</v>
      </c>
      <c r="F259" s="30"/>
      <c r="G259" s="12"/>
    </row>
    <row r="260" spans="1:7" s="168" customFormat="1" ht="48" hidden="1" customHeight="1">
      <c r="A260" s="74" t="s">
        <v>89</v>
      </c>
      <c r="B260" s="22" t="s">
        <v>90</v>
      </c>
      <c r="C260" s="10"/>
      <c r="D260" s="7"/>
      <c r="E260" s="8"/>
      <c r="F260" s="24">
        <f>F261+F263+F265</f>
        <v>0</v>
      </c>
      <c r="G260" s="167"/>
    </row>
    <row r="261" spans="1:7" ht="32.1" hidden="1" customHeight="1">
      <c r="A261" s="43" t="s">
        <v>315</v>
      </c>
      <c r="B261" s="16" t="s">
        <v>90</v>
      </c>
      <c r="C261" s="17">
        <v>200</v>
      </c>
      <c r="D261" s="14"/>
      <c r="E261" s="15"/>
      <c r="F261" s="18">
        <f>F262</f>
        <v>0</v>
      </c>
      <c r="G261" s="12"/>
    </row>
    <row r="262" spans="1:7" ht="32.1" hidden="1" customHeight="1">
      <c r="A262" s="43" t="s">
        <v>21</v>
      </c>
      <c r="B262" s="16" t="s">
        <v>90</v>
      </c>
      <c r="C262" s="17">
        <v>240</v>
      </c>
      <c r="D262" s="14">
        <v>4</v>
      </c>
      <c r="E262" s="15">
        <v>9</v>
      </c>
      <c r="F262" s="18"/>
      <c r="G262" s="12"/>
    </row>
    <row r="263" spans="1:7" ht="32.1" hidden="1" customHeight="1">
      <c r="A263" s="43" t="s">
        <v>69</v>
      </c>
      <c r="B263" s="16" t="s">
        <v>90</v>
      </c>
      <c r="C263" s="29">
        <v>400</v>
      </c>
      <c r="D263" s="26"/>
      <c r="E263" s="27"/>
      <c r="F263" s="30">
        <f>F264</f>
        <v>0</v>
      </c>
      <c r="G263" s="12"/>
    </row>
    <row r="264" spans="1:7" ht="15.95" hidden="1" customHeight="1">
      <c r="A264" s="43" t="s">
        <v>70</v>
      </c>
      <c r="B264" s="16" t="s">
        <v>90</v>
      </c>
      <c r="C264" s="35">
        <v>410</v>
      </c>
      <c r="D264" s="32">
        <v>4</v>
      </c>
      <c r="E264" s="33">
        <v>9</v>
      </c>
      <c r="F264" s="36"/>
      <c r="G264" s="12"/>
    </row>
    <row r="265" spans="1:7" ht="15.95" hidden="1" customHeight="1">
      <c r="A265" s="43" t="s">
        <v>22</v>
      </c>
      <c r="B265" s="16" t="s">
        <v>90</v>
      </c>
      <c r="C265" s="17">
        <v>800</v>
      </c>
      <c r="D265" s="14"/>
      <c r="E265" s="15"/>
      <c r="F265" s="18">
        <f>F266</f>
        <v>0</v>
      </c>
      <c r="G265" s="12"/>
    </row>
    <row r="266" spans="1:7" ht="48" hidden="1" customHeight="1">
      <c r="A266" s="43" t="s">
        <v>73</v>
      </c>
      <c r="B266" s="16" t="s">
        <v>90</v>
      </c>
      <c r="C266" s="17">
        <v>810</v>
      </c>
      <c r="D266" s="14">
        <v>4</v>
      </c>
      <c r="E266" s="15">
        <v>9</v>
      </c>
      <c r="F266" s="18"/>
      <c r="G266" s="12"/>
    </row>
    <row r="267" spans="1:7" s="168" customFormat="1" ht="18.75" hidden="1">
      <c r="A267" s="74" t="s">
        <v>34</v>
      </c>
      <c r="B267" s="9" t="s">
        <v>35</v>
      </c>
      <c r="C267" s="10"/>
      <c r="D267" s="7"/>
      <c r="E267" s="8"/>
      <c r="F267" s="11">
        <f>F268</f>
        <v>0</v>
      </c>
      <c r="G267" s="167"/>
    </row>
    <row r="268" spans="1:7" ht="32.1" hidden="1" customHeight="1">
      <c r="A268" s="43" t="s">
        <v>315</v>
      </c>
      <c r="B268" s="16" t="s">
        <v>35</v>
      </c>
      <c r="C268" s="29">
        <v>200</v>
      </c>
      <c r="D268" s="26"/>
      <c r="E268" s="27"/>
      <c r="F268" s="30">
        <f>F269</f>
        <v>0</v>
      </c>
      <c r="G268" s="12"/>
    </row>
    <row r="269" spans="1:7" ht="32.1" hidden="1" customHeight="1">
      <c r="A269" s="43" t="s">
        <v>21</v>
      </c>
      <c r="B269" s="16" t="s">
        <v>35</v>
      </c>
      <c r="C269" s="35">
        <v>240</v>
      </c>
      <c r="D269" s="32">
        <v>1</v>
      </c>
      <c r="E269" s="33">
        <v>7</v>
      </c>
      <c r="F269" s="36"/>
      <c r="G269" s="12"/>
    </row>
    <row r="270" spans="1:7" s="168" customFormat="1" ht="32.1" hidden="1" customHeight="1">
      <c r="A270" s="74" t="s">
        <v>95</v>
      </c>
      <c r="B270" s="9" t="s">
        <v>96</v>
      </c>
      <c r="C270" s="10"/>
      <c r="D270" s="7"/>
      <c r="E270" s="8"/>
      <c r="F270" s="11">
        <f>F271</f>
        <v>0</v>
      </c>
      <c r="G270" s="167"/>
    </row>
    <row r="271" spans="1:7" ht="32.1" hidden="1" customHeight="1">
      <c r="A271" s="43" t="s">
        <v>315</v>
      </c>
      <c r="B271" s="16" t="s">
        <v>96</v>
      </c>
      <c r="C271" s="17">
        <v>200</v>
      </c>
      <c r="D271" s="14"/>
      <c r="E271" s="15"/>
      <c r="F271" s="18">
        <f>F272</f>
        <v>0</v>
      </c>
      <c r="G271" s="12"/>
    </row>
    <row r="272" spans="1:7" ht="32.1" hidden="1" customHeight="1">
      <c r="A272" s="43" t="s">
        <v>21</v>
      </c>
      <c r="B272" s="16" t="s">
        <v>96</v>
      </c>
      <c r="C272" s="17">
        <v>240</v>
      </c>
      <c r="D272" s="14">
        <v>4</v>
      </c>
      <c r="E272" s="15">
        <v>12</v>
      </c>
      <c r="F272" s="18"/>
      <c r="G272" s="12"/>
    </row>
    <row r="273" spans="1:7" s="168" customFormat="1" ht="32.1" hidden="1" customHeight="1">
      <c r="A273" s="74" t="s">
        <v>106</v>
      </c>
      <c r="B273" s="9" t="s">
        <v>107</v>
      </c>
      <c r="C273" s="10"/>
      <c r="D273" s="7"/>
      <c r="E273" s="8"/>
      <c r="F273" s="11">
        <f>F274+F277+F280</f>
        <v>0</v>
      </c>
      <c r="G273" s="167"/>
    </row>
    <row r="274" spans="1:7" ht="32.1" hidden="1" customHeight="1">
      <c r="A274" s="43" t="s">
        <v>315</v>
      </c>
      <c r="B274" s="16" t="s">
        <v>107</v>
      </c>
      <c r="C274" s="17">
        <v>200</v>
      </c>
      <c r="D274" s="14"/>
      <c r="E274" s="15"/>
      <c r="F274" s="18">
        <f>F275+F276</f>
        <v>0</v>
      </c>
      <c r="G274" s="12"/>
    </row>
    <row r="275" spans="1:7" ht="32.1" hidden="1" customHeight="1">
      <c r="A275" s="43" t="s">
        <v>21</v>
      </c>
      <c r="B275" s="16" t="s">
        <v>107</v>
      </c>
      <c r="C275" s="17">
        <v>240</v>
      </c>
      <c r="D275" s="14">
        <v>5</v>
      </c>
      <c r="E275" s="15">
        <v>1</v>
      </c>
      <c r="F275" s="18"/>
      <c r="G275" s="12"/>
    </row>
    <row r="276" spans="1:7" ht="32.1" hidden="1" customHeight="1">
      <c r="A276" s="43" t="s">
        <v>21</v>
      </c>
      <c r="B276" s="16" t="s">
        <v>107</v>
      </c>
      <c r="C276" s="29">
        <v>240</v>
      </c>
      <c r="D276" s="26">
        <v>5</v>
      </c>
      <c r="E276" s="27">
        <v>2</v>
      </c>
      <c r="F276" s="30"/>
      <c r="G276" s="12"/>
    </row>
    <row r="277" spans="1:7" ht="32.1" hidden="1" customHeight="1">
      <c r="A277" s="43" t="s">
        <v>69</v>
      </c>
      <c r="B277" s="16" t="s">
        <v>107</v>
      </c>
      <c r="C277" s="17">
        <v>400</v>
      </c>
      <c r="D277" s="14"/>
      <c r="E277" s="15"/>
      <c r="F277" s="18">
        <f>F278+F279</f>
        <v>0</v>
      </c>
      <c r="G277" s="12"/>
    </row>
    <row r="278" spans="1:7" ht="15.95" hidden="1" customHeight="1">
      <c r="A278" s="43" t="s">
        <v>70</v>
      </c>
      <c r="B278" s="16" t="s">
        <v>107</v>
      </c>
      <c r="C278" s="29">
        <v>410</v>
      </c>
      <c r="D278" s="26">
        <v>5</v>
      </c>
      <c r="E278" s="27">
        <v>1</v>
      </c>
      <c r="F278" s="30"/>
      <c r="G278" s="12"/>
    </row>
    <row r="279" spans="1:7" ht="15.95" hidden="1" customHeight="1">
      <c r="A279" s="43" t="s">
        <v>70</v>
      </c>
      <c r="B279" s="16" t="s">
        <v>107</v>
      </c>
      <c r="C279" s="29">
        <v>410</v>
      </c>
      <c r="D279" s="26">
        <v>5</v>
      </c>
      <c r="E279" s="27">
        <v>2</v>
      </c>
      <c r="F279" s="30"/>
      <c r="G279" s="12"/>
    </row>
    <row r="280" spans="1:7" ht="15.95" hidden="1" customHeight="1">
      <c r="A280" s="43" t="s">
        <v>22</v>
      </c>
      <c r="B280" s="16" t="s">
        <v>107</v>
      </c>
      <c r="C280" s="29">
        <v>800</v>
      </c>
      <c r="D280" s="26">
        <v>5</v>
      </c>
      <c r="E280" s="27">
        <v>1</v>
      </c>
      <c r="F280" s="30">
        <f>F281+F282+F283+F284</f>
        <v>0</v>
      </c>
      <c r="G280" s="12"/>
    </row>
    <row r="281" spans="1:7" ht="48" hidden="1" customHeight="1">
      <c r="A281" s="43" t="s">
        <v>73</v>
      </c>
      <c r="B281" s="16" t="s">
        <v>107</v>
      </c>
      <c r="C281" s="29">
        <v>810</v>
      </c>
      <c r="D281" s="26">
        <v>5</v>
      </c>
      <c r="E281" s="27">
        <v>1</v>
      </c>
      <c r="F281" s="30"/>
      <c r="G281" s="12"/>
    </row>
    <row r="282" spans="1:7" ht="48" hidden="1" customHeight="1">
      <c r="A282" s="43" t="s">
        <v>73</v>
      </c>
      <c r="B282" s="16" t="s">
        <v>107</v>
      </c>
      <c r="C282" s="17">
        <v>810</v>
      </c>
      <c r="D282" s="14">
        <v>5</v>
      </c>
      <c r="E282" s="15">
        <v>2</v>
      </c>
      <c r="F282" s="18"/>
      <c r="G282" s="12"/>
    </row>
    <row r="283" spans="1:7" ht="15.95" hidden="1" customHeight="1">
      <c r="A283" s="43" t="s">
        <v>44</v>
      </c>
      <c r="B283" s="16" t="s">
        <v>107</v>
      </c>
      <c r="C283" s="17">
        <v>830</v>
      </c>
      <c r="D283" s="14">
        <v>5</v>
      </c>
      <c r="E283" s="15">
        <v>2</v>
      </c>
      <c r="F283" s="18"/>
      <c r="G283" s="12"/>
    </row>
    <row r="284" spans="1:7" ht="15.95" hidden="1" customHeight="1">
      <c r="A284" s="43" t="s">
        <v>23</v>
      </c>
      <c r="B284" s="16" t="s">
        <v>107</v>
      </c>
      <c r="C284" s="17">
        <v>850</v>
      </c>
      <c r="D284" s="14">
        <v>5</v>
      </c>
      <c r="E284" s="15">
        <v>2</v>
      </c>
      <c r="F284" s="18"/>
      <c r="G284" s="12"/>
    </row>
    <row r="285" spans="1:7" s="168" customFormat="1" ht="15.95" hidden="1" customHeight="1">
      <c r="A285" s="74" t="s">
        <v>108</v>
      </c>
      <c r="B285" s="9" t="s">
        <v>109</v>
      </c>
      <c r="C285" s="23"/>
      <c r="D285" s="20"/>
      <c r="E285" s="21"/>
      <c r="F285" s="24">
        <f>F286+F288+F290</f>
        <v>0</v>
      </c>
      <c r="G285" s="167"/>
    </row>
    <row r="286" spans="1:7" ht="32.1" hidden="1" customHeight="1">
      <c r="A286" s="43" t="s">
        <v>315</v>
      </c>
      <c r="B286" s="16" t="s">
        <v>109</v>
      </c>
      <c r="C286" s="35">
        <v>200</v>
      </c>
      <c r="D286" s="32"/>
      <c r="E286" s="33"/>
      <c r="F286" s="36">
        <f>F287</f>
        <v>0</v>
      </c>
      <c r="G286" s="12"/>
    </row>
    <row r="287" spans="1:7" ht="32.1" hidden="1" customHeight="1">
      <c r="A287" s="43" t="s">
        <v>21</v>
      </c>
      <c r="B287" s="16" t="s">
        <v>109</v>
      </c>
      <c r="C287" s="17">
        <v>240</v>
      </c>
      <c r="D287" s="14">
        <v>5</v>
      </c>
      <c r="E287" s="15">
        <v>1</v>
      </c>
      <c r="F287" s="18"/>
      <c r="G287" s="12"/>
    </row>
    <row r="288" spans="1:7" ht="32.1" hidden="1" customHeight="1">
      <c r="A288" s="43" t="s">
        <v>69</v>
      </c>
      <c r="B288" s="16" t="s">
        <v>109</v>
      </c>
      <c r="C288" s="17">
        <v>400</v>
      </c>
      <c r="D288" s="14"/>
      <c r="E288" s="15"/>
      <c r="F288" s="18">
        <f>F289</f>
        <v>0</v>
      </c>
      <c r="G288" s="12"/>
    </row>
    <row r="289" spans="1:7" ht="15.95" hidden="1" customHeight="1">
      <c r="A289" s="43" t="s">
        <v>70</v>
      </c>
      <c r="B289" s="16" t="s">
        <v>109</v>
      </c>
      <c r="C289" s="17">
        <v>410</v>
      </c>
      <c r="D289" s="14">
        <v>5</v>
      </c>
      <c r="E289" s="15">
        <v>1</v>
      </c>
      <c r="F289" s="18"/>
      <c r="G289" s="12"/>
    </row>
    <row r="290" spans="1:7" ht="15.95" hidden="1" customHeight="1">
      <c r="A290" s="43" t="s">
        <v>22</v>
      </c>
      <c r="B290" s="16" t="s">
        <v>109</v>
      </c>
      <c r="C290" s="29">
        <v>800</v>
      </c>
      <c r="D290" s="26"/>
      <c r="E290" s="27"/>
      <c r="F290" s="30">
        <f>F291</f>
        <v>0</v>
      </c>
      <c r="G290" s="12"/>
    </row>
    <row r="291" spans="1:7" ht="18.75" hidden="1" customHeight="1">
      <c r="A291" s="43" t="s">
        <v>23</v>
      </c>
      <c r="B291" s="16" t="s">
        <v>109</v>
      </c>
      <c r="C291" s="35">
        <v>850</v>
      </c>
      <c r="D291" s="32">
        <v>5</v>
      </c>
      <c r="E291" s="33">
        <v>1</v>
      </c>
      <c r="F291" s="36"/>
      <c r="G291" s="12"/>
    </row>
    <row r="292" spans="1:7" s="168" customFormat="1" ht="32.1" hidden="1" customHeight="1">
      <c r="A292" s="74" t="s">
        <v>140</v>
      </c>
      <c r="B292" s="9" t="s">
        <v>141</v>
      </c>
      <c r="C292" s="10"/>
      <c r="D292" s="7"/>
      <c r="E292" s="8"/>
      <c r="F292" s="11">
        <f>F293</f>
        <v>0</v>
      </c>
      <c r="G292" s="167"/>
    </row>
    <row r="293" spans="1:7" ht="32.1" hidden="1" customHeight="1">
      <c r="A293" s="43" t="s">
        <v>315</v>
      </c>
      <c r="B293" s="16" t="s">
        <v>141</v>
      </c>
      <c r="C293" s="17">
        <v>200</v>
      </c>
      <c r="D293" s="79"/>
      <c r="E293" s="80"/>
      <c r="F293" s="18">
        <f>F294</f>
        <v>0</v>
      </c>
      <c r="G293" s="12"/>
    </row>
    <row r="294" spans="1:7" ht="32.1" hidden="1" customHeight="1">
      <c r="A294" s="98" t="s">
        <v>21</v>
      </c>
      <c r="B294" s="16" t="s">
        <v>141</v>
      </c>
      <c r="C294" s="17">
        <v>240</v>
      </c>
      <c r="D294" s="79">
        <v>7</v>
      </c>
      <c r="E294" s="80">
        <v>7</v>
      </c>
      <c r="F294" s="18"/>
      <c r="G294" s="12"/>
    </row>
    <row r="295" spans="1:7" s="168" customFormat="1" ht="15.95" customHeight="1">
      <c r="A295" s="74" t="s">
        <v>314</v>
      </c>
      <c r="B295" s="9" t="s">
        <v>37</v>
      </c>
      <c r="C295" s="10" t="s">
        <v>7</v>
      </c>
      <c r="D295" s="7"/>
      <c r="E295" s="8"/>
      <c r="F295" s="11">
        <f>F296</f>
        <v>5</v>
      </c>
      <c r="G295" s="167"/>
    </row>
    <row r="296" spans="1:7" ht="15.95" customHeight="1">
      <c r="A296" s="43" t="s">
        <v>22</v>
      </c>
      <c r="B296" s="16" t="s">
        <v>37</v>
      </c>
      <c r="C296" s="17">
        <v>800</v>
      </c>
      <c r="D296" s="14"/>
      <c r="E296" s="15"/>
      <c r="F296" s="18">
        <f>F297</f>
        <v>5</v>
      </c>
      <c r="G296" s="12"/>
    </row>
    <row r="297" spans="1:7" ht="15.95" customHeight="1">
      <c r="A297" s="43" t="s">
        <v>38</v>
      </c>
      <c r="B297" s="16" t="s">
        <v>37</v>
      </c>
      <c r="C297" s="17">
        <v>870</v>
      </c>
      <c r="D297" s="14">
        <v>1</v>
      </c>
      <c r="E297" s="15">
        <v>11</v>
      </c>
      <c r="F297" s="18">
        <v>5</v>
      </c>
      <c r="G297" s="12"/>
    </row>
    <row r="298" spans="1:7" s="168" customFormat="1" ht="32.1" hidden="1" customHeight="1">
      <c r="A298" s="170" t="s">
        <v>154</v>
      </c>
      <c r="B298" s="9" t="s">
        <v>155</v>
      </c>
      <c r="C298" s="10"/>
      <c r="D298" s="7"/>
      <c r="E298" s="8"/>
      <c r="F298" s="11">
        <f>F299</f>
        <v>0</v>
      </c>
      <c r="G298" s="167"/>
    </row>
    <row r="299" spans="1:7" ht="32.1" hidden="1" customHeight="1">
      <c r="A299" s="43" t="s">
        <v>315</v>
      </c>
      <c r="B299" s="16" t="s">
        <v>155</v>
      </c>
      <c r="C299" s="96">
        <v>200</v>
      </c>
      <c r="D299" s="94"/>
      <c r="E299" s="95"/>
      <c r="F299" s="97">
        <f>F300</f>
        <v>0</v>
      </c>
      <c r="G299" s="12"/>
    </row>
    <row r="300" spans="1:7" ht="32.1" hidden="1" customHeight="1">
      <c r="A300" s="98" t="s">
        <v>21</v>
      </c>
      <c r="B300" s="16" t="s">
        <v>155</v>
      </c>
      <c r="C300" s="96">
        <v>240</v>
      </c>
      <c r="D300" s="94">
        <v>8</v>
      </c>
      <c r="E300" s="95">
        <v>1</v>
      </c>
      <c r="F300" s="97"/>
      <c r="G300" s="12"/>
    </row>
    <row r="301" spans="1:7" s="168" customFormat="1" ht="32.1" hidden="1" customHeight="1">
      <c r="A301" s="170" t="s">
        <v>156</v>
      </c>
      <c r="B301" s="9" t="s">
        <v>157</v>
      </c>
      <c r="C301" s="23"/>
      <c r="D301" s="20"/>
      <c r="E301" s="21"/>
      <c r="F301" s="24">
        <f>F302+F304+F306+F308</f>
        <v>0</v>
      </c>
      <c r="G301" s="167"/>
    </row>
    <row r="302" spans="1:7" ht="63.95" hidden="1" customHeight="1">
      <c r="A302" s="43" t="s">
        <v>13</v>
      </c>
      <c r="B302" s="16" t="s">
        <v>157</v>
      </c>
      <c r="C302" s="96">
        <v>100</v>
      </c>
      <c r="D302" s="94"/>
      <c r="E302" s="95"/>
      <c r="F302" s="97">
        <f>F303</f>
        <v>0</v>
      </c>
      <c r="G302" s="12"/>
    </row>
    <row r="303" spans="1:7" ht="15.95" hidden="1" customHeight="1">
      <c r="A303" s="103" t="s">
        <v>147</v>
      </c>
      <c r="B303" s="16" t="s">
        <v>157</v>
      </c>
      <c r="C303" s="96">
        <v>110</v>
      </c>
      <c r="D303" s="94">
        <v>8</v>
      </c>
      <c r="E303" s="95">
        <v>1</v>
      </c>
      <c r="F303" s="97"/>
      <c r="G303" s="12"/>
    </row>
    <row r="304" spans="1:7" ht="32.1" hidden="1" customHeight="1">
      <c r="A304" s="43" t="s">
        <v>315</v>
      </c>
      <c r="B304" s="16" t="s">
        <v>157</v>
      </c>
      <c r="C304" s="96">
        <v>200</v>
      </c>
      <c r="D304" s="94"/>
      <c r="E304" s="95"/>
      <c r="F304" s="97">
        <f>F305</f>
        <v>0</v>
      </c>
      <c r="G304" s="12"/>
    </row>
    <row r="305" spans="1:7" ht="32.1" hidden="1" customHeight="1">
      <c r="A305" s="98" t="s">
        <v>21</v>
      </c>
      <c r="B305" s="16" t="s">
        <v>157</v>
      </c>
      <c r="C305" s="96">
        <v>240</v>
      </c>
      <c r="D305" s="94">
        <v>8</v>
      </c>
      <c r="E305" s="95">
        <v>1</v>
      </c>
      <c r="F305" s="97"/>
      <c r="G305" s="12"/>
    </row>
    <row r="306" spans="1:7" ht="15.95" hidden="1" customHeight="1">
      <c r="A306" s="43" t="s">
        <v>22</v>
      </c>
      <c r="B306" s="16" t="s">
        <v>157</v>
      </c>
      <c r="C306" s="96">
        <v>800</v>
      </c>
      <c r="D306" s="94">
        <v>8</v>
      </c>
      <c r="E306" s="95">
        <v>1</v>
      </c>
      <c r="F306" s="97">
        <f>F307</f>
        <v>0</v>
      </c>
      <c r="G306" s="12"/>
    </row>
    <row r="307" spans="1:7" ht="15.95" hidden="1" customHeight="1">
      <c r="A307" s="43" t="s">
        <v>23</v>
      </c>
      <c r="B307" s="16" t="s">
        <v>157</v>
      </c>
      <c r="C307" s="92">
        <v>850</v>
      </c>
      <c r="D307" s="79">
        <v>8</v>
      </c>
      <c r="E307" s="80">
        <v>1</v>
      </c>
      <c r="F307" s="93"/>
      <c r="G307" s="12"/>
    </row>
    <row r="308" spans="1:7" ht="32.1" hidden="1" customHeight="1">
      <c r="A308" s="43" t="s">
        <v>148</v>
      </c>
      <c r="B308" s="16" t="s">
        <v>157</v>
      </c>
      <c r="C308" s="92">
        <v>600</v>
      </c>
      <c r="D308" s="79"/>
      <c r="E308" s="80"/>
      <c r="F308" s="93">
        <f>F309+F310</f>
        <v>0</v>
      </c>
      <c r="G308" s="12"/>
    </row>
    <row r="309" spans="1:7" ht="15.95" hidden="1" customHeight="1">
      <c r="A309" s="43" t="s">
        <v>149</v>
      </c>
      <c r="B309" s="16" t="s">
        <v>157</v>
      </c>
      <c r="C309" s="92">
        <v>610</v>
      </c>
      <c r="D309" s="79">
        <v>8</v>
      </c>
      <c r="E309" s="80">
        <v>1</v>
      </c>
      <c r="F309" s="93"/>
      <c r="G309" s="12"/>
    </row>
    <row r="310" spans="1:7" ht="15.95" hidden="1" customHeight="1">
      <c r="A310" s="43" t="s">
        <v>150</v>
      </c>
      <c r="B310" s="16" t="s">
        <v>157</v>
      </c>
      <c r="C310" s="92">
        <v>620</v>
      </c>
      <c r="D310" s="79">
        <v>8</v>
      </c>
      <c r="E310" s="80">
        <v>1</v>
      </c>
      <c r="F310" s="93"/>
      <c r="G310" s="12"/>
    </row>
    <row r="311" spans="1:7" s="168" customFormat="1" ht="32.1" hidden="1" customHeight="1">
      <c r="A311" s="74" t="s">
        <v>178</v>
      </c>
      <c r="B311" s="9" t="s">
        <v>179</v>
      </c>
      <c r="C311" s="23"/>
      <c r="D311" s="20"/>
      <c r="E311" s="21"/>
      <c r="F311" s="24">
        <f>F312+F314</f>
        <v>0</v>
      </c>
      <c r="G311" s="167"/>
    </row>
    <row r="312" spans="1:7" ht="48" hidden="1" customHeight="1">
      <c r="A312" s="43" t="s">
        <v>13</v>
      </c>
      <c r="B312" s="28" t="s">
        <v>179</v>
      </c>
      <c r="C312" s="29">
        <v>100</v>
      </c>
      <c r="D312" s="94"/>
      <c r="E312" s="95"/>
      <c r="F312" s="30">
        <f>F313</f>
        <v>0</v>
      </c>
      <c r="G312" s="12"/>
    </row>
    <row r="313" spans="1:7" ht="15.95" hidden="1" customHeight="1">
      <c r="A313" s="103" t="s">
        <v>147</v>
      </c>
      <c r="B313" s="16" t="s">
        <v>179</v>
      </c>
      <c r="C313" s="17">
        <v>110</v>
      </c>
      <c r="D313" s="79">
        <v>12</v>
      </c>
      <c r="E313" s="80">
        <v>2</v>
      </c>
      <c r="F313" s="18"/>
      <c r="G313" s="12"/>
    </row>
    <row r="314" spans="1:7" ht="32.1" hidden="1" customHeight="1">
      <c r="A314" s="43" t="s">
        <v>315</v>
      </c>
      <c r="B314" s="16" t="s">
        <v>179</v>
      </c>
      <c r="C314" s="17">
        <v>200</v>
      </c>
      <c r="D314" s="79"/>
      <c r="E314" s="80"/>
      <c r="F314" s="143">
        <f>F315</f>
        <v>0</v>
      </c>
      <c r="G314" s="12"/>
    </row>
    <row r="315" spans="1:7" ht="32.1" hidden="1" customHeight="1">
      <c r="A315" s="43" t="s">
        <v>21</v>
      </c>
      <c r="B315" s="16" t="s">
        <v>179</v>
      </c>
      <c r="C315" s="29">
        <v>240</v>
      </c>
      <c r="D315" s="79">
        <v>12</v>
      </c>
      <c r="E315" s="80">
        <v>2</v>
      </c>
      <c r="F315" s="143"/>
      <c r="G315" s="12"/>
    </row>
    <row r="316" spans="1:7" s="168" customFormat="1" ht="32.1" customHeight="1">
      <c r="A316" s="170" t="s">
        <v>46</v>
      </c>
      <c r="B316" s="184" t="s">
        <v>47</v>
      </c>
      <c r="C316" s="172" t="s">
        <v>7</v>
      </c>
      <c r="D316" s="7"/>
      <c r="E316" s="8"/>
      <c r="F316" s="173">
        <f>F317+F319</f>
        <v>231.9</v>
      </c>
      <c r="G316" s="167"/>
    </row>
    <row r="317" spans="1:7" s="168" customFormat="1" ht="63.95" customHeight="1">
      <c r="A317" s="43" t="s">
        <v>13</v>
      </c>
      <c r="B317" s="141" t="s">
        <v>47</v>
      </c>
      <c r="C317" s="29">
        <v>100</v>
      </c>
      <c r="D317" s="27"/>
      <c r="E317" s="27"/>
      <c r="F317" s="30">
        <f>F318</f>
        <v>220.3</v>
      </c>
      <c r="G317" s="167"/>
    </row>
    <row r="318" spans="1:7" ht="32.1" customHeight="1">
      <c r="A318" s="43" t="s">
        <v>48</v>
      </c>
      <c r="B318" s="141" t="s">
        <v>47</v>
      </c>
      <c r="C318" s="29">
        <v>120</v>
      </c>
      <c r="D318" s="27">
        <v>2</v>
      </c>
      <c r="E318" s="27">
        <v>3</v>
      </c>
      <c r="F318" s="30">
        <v>220.3</v>
      </c>
      <c r="G318" s="12"/>
    </row>
    <row r="319" spans="1:7" ht="32.1" customHeight="1">
      <c r="A319" s="43" t="s">
        <v>315</v>
      </c>
      <c r="B319" s="141" t="s">
        <v>49</v>
      </c>
      <c r="C319" s="29">
        <v>200</v>
      </c>
      <c r="D319" s="27"/>
      <c r="E319" s="27"/>
      <c r="F319" s="30">
        <f>F320</f>
        <v>11.6</v>
      </c>
      <c r="G319" s="12"/>
    </row>
    <row r="320" spans="1:7" ht="32.1" customHeight="1">
      <c r="A320" s="43" t="s">
        <v>21</v>
      </c>
      <c r="B320" s="141" t="s">
        <v>49</v>
      </c>
      <c r="C320" s="29">
        <v>240</v>
      </c>
      <c r="D320" s="27">
        <v>2</v>
      </c>
      <c r="E320" s="27">
        <v>3</v>
      </c>
      <c r="F320" s="30">
        <v>11.6</v>
      </c>
      <c r="G320" s="12"/>
    </row>
    <row r="321" spans="1:7" s="168" customFormat="1" ht="32.1" customHeight="1">
      <c r="A321" s="74" t="s">
        <v>184</v>
      </c>
      <c r="B321" s="169" t="s">
        <v>183</v>
      </c>
      <c r="C321" s="23"/>
      <c r="D321" s="21"/>
      <c r="E321" s="21"/>
      <c r="F321" s="24">
        <f>F322</f>
        <v>0.1</v>
      </c>
      <c r="G321" s="167"/>
    </row>
    <row r="322" spans="1:7" ht="32.1" customHeight="1">
      <c r="A322" s="43" t="s">
        <v>315</v>
      </c>
      <c r="B322" s="141" t="s">
        <v>183</v>
      </c>
      <c r="C322" s="29">
        <v>200</v>
      </c>
      <c r="D322" s="27"/>
      <c r="E322" s="27"/>
      <c r="F322" s="30">
        <f>F323</f>
        <v>0.1</v>
      </c>
      <c r="G322" s="112"/>
    </row>
    <row r="323" spans="1:7" ht="32.1" customHeight="1">
      <c r="A323" s="43" t="s">
        <v>21</v>
      </c>
      <c r="B323" s="141" t="s">
        <v>183</v>
      </c>
      <c r="C323" s="29">
        <v>240</v>
      </c>
      <c r="D323" s="27">
        <v>1</v>
      </c>
      <c r="E323" s="27">
        <v>4</v>
      </c>
      <c r="F323" s="30">
        <v>0.1</v>
      </c>
      <c r="G323" s="12"/>
    </row>
    <row r="324" spans="1:7" s="168" customFormat="1" ht="48" hidden="1" customHeight="1">
      <c r="A324" s="74" t="s">
        <v>158</v>
      </c>
      <c r="B324" s="9" t="s">
        <v>159</v>
      </c>
      <c r="C324" s="10"/>
      <c r="D324" s="7"/>
      <c r="E324" s="8"/>
      <c r="F324" s="174">
        <f>F325+F328+F330+F332</f>
        <v>0</v>
      </c>
      <c r="G324" s="167"/>
    </row>
    <row r="325" spans="1:7" ht="63.95" hidden="1" customHeight="1">
      <c r="A325" s="43" t="s">
        <v>13</v>
      </c>
      <c r="B325" s="16" t="s">
        <v>159</v>
      </c>
      <c r="C325" s="96">
        <v>100</v>
      </c>
      <c r="D325" s="79"/>
      <c r="E325" s="80"/>
      <c r="F325" s="111">
        <f>F326+F327</f>
        <v>0</v>
      </c>
      <c r="G325" s="12"/>
    </row>
    <row r="326" spans="1:7" ht="15.95" hidden="1" customHeight="1">
      <c r="A326" s="103" t="s">
        <v>147</v>
      </c>
      <c r="B326" s="16" t="s">
        <v>159</v>
      </c>
      <c r="C326" s="96">
        <v>110</v>
      </c>
      <c r="D326" s="79">
        <v>8</v>
      </c>
      <c r="E326" s="80">
        <v>1</v>
      </c>
      <c r="F326" s="111"/>
      <c r="G326" s="12"/>
    </row>
    <row r="327" spans="1:7" ht="31.5" hidden="1" customHeight="1">
      <c r="A327" s="43" t="s">
        <v>48</v>
      </c>
      <c r="B327" s="16" t="s">
        <v>159</v>
      </c>
      <c r="C327" s="96">
        <v>120</v>
      </c>
      <c r="D327" s="79">
        <v>1</v>
      </c>
      <c r="E327" s="80">
        <v>4</v>
      </c>
      <c r="F327" s="111"/>
      <c r="G327" s="12"/>
    </row>
    <row r="328" spans="1:7" ht="32.1" hidden="1" customHeight="1">
      <c r="A328" s="43" t="s">
        <v>315</v>
      </c>
      <c r="B328" s="16" t="s">
        <v>159</v>
      </c>
      <c r="C328" s="96">
        <v>200</v>
      </c>
      <c r="D328" s="95"/>
      <c r="E328" s="95"/>
      <c r="F328" s="97">
        <f>F329</f>
        <v>0</v>
      </c>
      <c r="G328" s="12"/>
    </row>
    <row r="329" spans="1:7" ht="32.1" hidden="1" customHeight="1">
      <c r="A329" s="98" t="s">
        <v>21</v>
      </c>
      <c r="B329" s="16" t="s">
        <v>159</v>
      </c>
      <c r="C329" s="96">
        <v>240</v>
      </c>
      <c r="D329" s="95">
        <v>8</v>
      </c>
      <c r="E329" s="95">
        <v>1</v>
      </c>
      <c r="F329" s="97"/>
      <c r="G329" s="12"/>
    </row>
    <row r="330" spans="1:7" ht="15.95" hidden="1" customHeight="1">
      <c r="A330" s="43" t="s">
        <v>22</v>
      </c>
      <c r="B330" s="16" t="s">
        <v>159</v>
      </c>
      <c r="C330" s="96">
        <v>800</v>
      </c>
      <c r="D330" s="95"/>
      <c r="E330" s="95"/>
      <c r="F330" s="97">
        <f>F331</f>
        <v>0</v>
      </c>
      <c r="G330" s="12"/>
    </row>
    <row r="331" spans="1:7" ht="15.95" hidden="1" customHeight="1">
      <c r="A331" s="43" t="s">
        <v>23</v>
      </c>
      <c r="B331" s="16" t="s">
        <v>159</v>
      </c>
      <c r="C331" s="96">
        <v>850</v>
      </c>
      <c r="D331" s="95">
        <v>8</v>
      </c>
      <c r="E331" s="95">
        <v>1</v>
      </c>
      <c r="F331" s="97"/>
      <c r="G331" s="12"/>
    </row>
    <row r="332" spans="1:7" ht="31.5" hidden="1">
      <c r="A332" s="43" t="s">
        <v>148</v>
      </c>
      <c r="B332" s="141" t="s">
        <v>159</v>
      </c>
      <c r="C332" s="96">
        <v>600</v>
      </c>
      <c r="D332" s="95"/>
      <c r="E332" s="95"/>
      <c r="F332" s="97">
        <f>F333+F334</f>
        <v>0</v>
      </c>
      <c r="G332" s="12"/>
    </row>
    <row r="333" spans="1:7" ht="15.95" hidden="1" customHeight="1">
      <c r="A333" s="43" t="s">
        <v>149</v>
      </c>
      <c r="B333" s="141" t="s">
        <v>159</v>
      </c>
      <c r="C333" s="96">
        <v>610</v>
      </c>
      <c r="D333" s="95">
        <v>8</v>
      </c>
      <c r="E333" s="95">
        <v>1</v>
      </c>
      <c r="F333" s="97"/>
      <c r="G333" s="12"/>
    </row>
    <row r="334" spans="1:7" ht="15.95" hidden="1" customHeight="1">
      <c r="A334" s="43" t="s">
        <v>150</v>
      </c>
      <c r="B334" s="141" t="s">
        <v>159</v>
      </c>
      <c r="C334" s="96">
        <v>620</v>
      </c>
      <c r="D334" s="95">
        <v>8</v>
      </c>
      <c r="E334" s="95">
        <v>1</v>
      </c>
      <c r="F334" s="97"/>
      <c r="G334" s="12"/>
    </row>
    <row r="335" spans="1:7" s="168" customFormat="1" ht="80.099999999999994" hidden="1" customHeight="1">
      <c r="A335" s="74" t="s">
        <v>191</v>
      </c>
      <c r="B335" s="9" t="s">
        <v>189</v>
      </c>
      <c r="C335" s="10"/>
      <c r="D335" s="7"/>
      <c r="E335" s="8"/>
      <c r="F335" s="11">
        <f>F336</f>
        <v>0</v>
      </c>
      <c r="G335" s="167"/>
    </row>
    <row r="336" spans="1:7" ht="32.1" hidden="1" customHeight="1">
      <c r="A336" s="43" t="s">
        <v>315</v>
      </c>
      <c r="B336" s="16" t="s">
        <v>189</v>
      </c>
      <c r="C336" s="17">
        <v>200</v>
      </c>
      <c r="D336" s="14"/>
      <c r="E336" s="15"/>
      <c r="F336" s="18">
        <f>F337</f>
        <v>0</v>
      </c>
      <c r="G336" s="12"/>
    </row>
    <row r="337" spans="1:7" ht="32.1" hidden="1" customHeight="1">
      <c r="A337" s="43" t="s">
        <v>21</v>
      </c>
      <c r="B337" s="16" t="s">
        <v>189</v>
      </c>
      <c r="C337" s="29">
        <v>240</v>
      </c>
      <c r="D337" s="14">
        <v>4</v>
      </c>
      <c r="E337" s="15">
        <v>10</v>
      </c>
      <c r="F337" s="30"/>
      <c r="G337" s="12"/>
    </row>
    <row r="338" spans="1:7" s="168" customFormat="1" ht="15.95" hidden="1" customHeight="1">
      <c r="A338" s="175" t="s">
        <v>67</v>
      </c>
      <c r="B338" s="176" t="s">
        <v>68</v>
      </c>
      <c r="C338" s="142"/>
      <c r="D338" s="177"/>
      <c r="E338" s="178"/>
      <c r="F338" s="145">
        <f>F339+F341</f>
        <v>0</v>
      </c>
      <c r="G338" s="167"/>
    </row>
    <row r="339" spans="1:7" ht="32.1" hidden="1" customHeight="1">
      <c r="A339" s="43" t="s">
        <v>315</v>
      </c>
      <c r="B339" s="61" t="s">
        <v>68</v>
      </c>
      <c r="C339" s="68">
        <v>200</v>
      </c>
      <c r="D339" s="67"/>
      <c r="E339" s="67"/>
      <c r="F339" s="57">
        <f>F340</f>
        <v>0</v>
      </c>
      <c r="G339" s="12"/>
    </row>
    <row r="340" spans="1:7" ht="32.1" hidden="1" customHeight="1">
      <c r="A340" s="71" t="s">
        <v>21</v>
      </c>
      <c r="B340" s="146" t="s">
        <v>68</v>
      </c>
      <c r="C340" s="68">
        <v>240</v>
      </c>
      <c r="D340" s="67">
        <v>4</v>
      </c>
      <c r="E340" s="67">
        <v>6</v>
      </c>
      <c r="F340" s="57"/>
      <c r="G340" s="12"/>
    </row>
    <row r="341" spans="1:7" ht="32.1" hidden="1" customHeight="1">
      <c r="A341" s="71" t="s">
        <v>69</v>
      </c>
      <c r="B341" s="146" t="s">
        <v>68</v>
      </c>
      <c r="C341" s="68">
        <v>400</v>
      </c>
      <c r="D341" s="67"/>
      <c r="E341" s="67"/>
      <c r="F341" s="57">
        <f>F342</f>
        <v>0</v>
      </c>
      <c r="G341" s="12"/>
    </row>
    <row r="342" spans="1:7" ht="15.95" hidden="1" customHeight="1">
      <c r="A342" s="71" t="s">
        <v>70</v>
      </c>
      <c r="B342" s="146" t="s">
        <v>68</v>
      </c>
      <c r="C342" s="64">
        <v>410</v>
      </c>
      <c r="D342" s="59">
        <v>4</v>
      </c>
      <c r="E342" s="60">
        <v>6</v>
      </c>
      <c r="F342" s="63"/>
      <c r="G342" s="12"/>
    </row>
    <row r="343" spans="1:7" s="168" customFormat="1" ht="15.95" hidden="1" customHeight="1">
      <c r="A343" s="175" t="s">
        <v>71</v>
      </c>
      <c r="B343" s="179" t="s">
        <v>72</v>
      </c>
      <c r="C343" s="62"/>
      <c r="D343" s="177"/>
      <c r="E343" s="178"/>
      <c r="F343" s="63">
        <f>F344+F346+F348</f>
        <v>0</v>
      </c>
      <c r="G343" s="167"/>
    </row>
    <row r="344" spans="1:7" ht="32.1" hidden="1" customHeight="1">
      <c r="A344" s="43" t="s">
        <v>315</v>
      </c>
      <c r="B344" s="146" t="s">
        <v>72</v>
      </c>
      <c r="C344" s="68">
        <v>200</v>
      </c>
      <c r="D344" s="59"/>
      <c r="E344" s="60"/>
      <c r="F344" s="73">
        <f>F345</f>
        <v>0</v>
      </c>
      <c r="G344" s="12"/>
    </row>
    <row r="345" spans="1:7" ht="32.1" hidden="1" customHeight="1">
      <c r="A345" s="71" t="s">
        <v>21</v>
      </c>
      <c r="B345" s="146" t="s">
        <v>72</v>
      </c>
      <c r="C345" s="70">
        <v>240</v>
      </c>
      <c r="D345" s="59">
        <v>4</v>
      </c>
      <c r="E345" s="60">
        <v>6</v>
      </c>
      <c r="F345" s="144"/>
      <c r="G345" s="12"/>
    </row>
    <row r="346" spans="1:7" ht="15.95" hidden="1" customHeight="1">
      <c r="A346" s="71" t="s">
        <v>69</v>
      </c>
      <c r="B346" s="146" t="s">
        <v>72</v>
      </c>
      <c r="C346" s="68">
        <v>400</v>
      </c>
      <c r="D346" s="67"/>
      <c r="E346" s="67"/>
      <c r="F346" s="73">
        <f>F347</f>
        <v>0</v>
      </c>
      <c r="G346" s="12"/>
    </row>
    <row r="347" spans="1:7" ht="15.95" hidden="1" customHeight="1">
      <c r="A347" s="71" t="s">
        <v>70</v>
      </c>
      <c r="B347" s="146" t="s">
        <v>72</v>
      </c>
      <c r="C347" s="68">
        <v>410</v>
      </c>
      <c r="D347" s="67">
        <v>4</v>
      </c>
      <c r="E347" s="67">
        <v>6</v>
      </c>
      <c r="F347" s="73"/>
      <c r="G347" s="12"/>
    </row>
    <row r="348" spans="1:7" ht="15.95" hidden="1" customHeight="1">
      <c r="A348" s="71" t="s">
        <v>22</v>
      </c>
      <c r="B348" s="146" t="s">
        <v>72</v>
      </c>
      <c r="C348" s="68">
        <v>800</v>
      </c>
      <c r="D348" s="67"/>
      <c r="E348" s="67"/>
      <c r="F348" s="73">
        <f>F349</f>
        <v>0</v>
      </c>
      <c r="G348" s="12"/>
    </row>
    <row r="349" spans="1:7" ht="48" hidden="1" customHeight="1">
      <c r="A349" s="71" t="s">
        <v>73</v>
      </c>
      <c r="B349" s="146" t="s">
        <v>72</v>
      </c>
      <c r="C349" s="68">
        <v>810</v>
      </c>
      <c r="D349" s="67">
        <v>4</v>
      </c>
      <c r="E349" s="67">
        <v>6</v>
      </c>
      <c r="F349" s="73"/>
      <c r="G349" s="12"/>
    </row>
    <row r="350" spans="1:7" s="168" customFormat="1" ht="15.95" customHeight="1">
      <c r="A350" s="74" t="s">
        <v>180</v>
      </c>
      <c r="B350" s="169" t="s">
        <v>181</v>
      </c>
      <c r="C350" s="23"/>
      <c r="D350" s="21"/>
      <c r="E350" s="21"/>
      <c r="F350" s="24">
        <f>F351</f>
        <v>0</v>
      </c>
      <c r="G350" s="167"/>
    </row>
    <row r="351" spans="1:7" ht="15.95" customHeight="1">
      <c r="A351" s="43" t="s">
        <v>180</v>
      </c>
      <c r="B351" s="141" t="s">
        <v>181</v>
      </c>
      <c r="C351" s="29">
        <v>900</v>
      </c>
      <c r="D351" s="95"/>
      <c r="E351" s="95"/>
      <c r="F351" s="30">
        <f>F352</f>
        <v>0</v>
      </c>
      <c r="G351" s="12"/>
    </row>
    <row r="352" spans="1:7" ht="15.95" customHeight="1">
      <c r="A352" s="43" t="s">
        <v>180</v>
      </c>
      <c r="B352" s="141" t="s">
        <v>181</v>
      </c>
      <c r="C352" s="29">
        <v>990</v>
      </c>
      <c r="D352" s="95">
        <v>99</v>
      </c>
      <c r="E352" s="95">
        <v>99</v>
      </c>
      <c r="F352" s="30">
        <v>0</v>
      </c>
      <c r="G352" s="12"/>
    </row>
    <row r="353" spans="1:7" ht="18.75">
      <c r="A353" s="230" t="s">
        <v>182</v>
      </c>
      <c r="B353" s="117"/>
      <c r="C353" s="118"/>
      <c r="D353" s="116"/>
      <c r="E353" s="116"/>
      <c r="F353" s="85">
        <f>F11+F21+F29+F60+F67+F71+F98+F128+F142+F146+F150+F165</f>
        <v>14599.7</v>
      </c>
      <c r="G353" s="12"/>
    </row>
    <row r="354" spans="1:7" ht="15.75">
      <c r="A354" s="119"/>
      <c r="B354" s="34"/>
      <c r="C354" s="121"/>
      <c r="D354" s="120"/>
      <c r="E354" s="120"/>
      <c r="F354" s="122"/>
      <c r="G354" s="123"/>
    </row>
    <row r="355" spans="1:7" ht="12" customHeight="1">
      <c r="A355" s="124"/>
      <c r="B355" s="126"/>
      <c r="C355" s="127"/>
      <c r="D355" s="125"/>
      <c r="E355" s="125"/>
      <c r="F355" s="128"/>
      <c r="G355" s="123"/>
    </row>
    <row r="356" spans="1:7" ht="12.75" customHeight="1">
      <c r="A356" s="119"/>
      <c r="B356" s="185"/>
      <c r="C356" s="127"/>
      <c r="D356" s="125"/>
      <c r="E356" s="125"/>
      <c r="F356" s="128"/>
      <c r="G356" s="123"/>
    </row>
    <row r="357" spans="1:7" ht="12.75" customHeight="1">
      <c r="A357" s="119"/>
      <c r="B357" s="185"/>
      <c r="C357" s="127"/>
      <c r="D357" s="130"/>
      <c r="E357" s="130"/>
      <c r="F357" s="128"/>
      <c r="G357" s="123"/>
    </row>
    <row r="358" spans="1:7" ht="12.75" customHeight="1">
      <c r="A358" s="119"/>
      <c r="B358" s="186"/>
      <c r="C358" s="131"/>
      <c r="D358" s="131"/>
      <c r="E358" s="131"/>
      <c r="F358" s="131"/>
      <c r="G358" s="123"/>
    </row>
    <row r="359" spans="1:7" ht="14.25" customHeight="1">
      <c r="A359" s="119"/>
      <c r="B359" s="131"/>
      <c r="C359" s="127"/>
      <c r="D359" s="130"/>
      <c r="E359" s="130"/>
      <c r="F359" s="304"/>
      <c r="G359" s="123"/>
    </row>
    <row r="360" spans="1:7" ht="15.75">
      <c r="A360" s="120"/>
      <c r="B360" s="186"/>
      <c r="C360" s="132"/>
      <c r="D360" s="132"/>
      <c r="E360" s="132"/>
      <c r="F360" s="132"/>
    </row>
    <row r="361" spans="1:7" ht="15.75">
      <c r="A361" s="133"/>
    </row>
    <row r="362" spans="1:7" ht="15.75">
      <c r="A362" s="133"/>
    </row>
    <row r="363" spans="1:7" ht="15">
      <c r="A363" s="134"/>
    </row>
    <row r="364" spans="1:7" ht="15">
      <c r="A364" s="135"/>
    </row>
    <row r="365" spans="1:7" ht="15">
      <c r="A365" s="134"/>
    </row>
  </sheetData>
  <autoFilter ref="A10:F353"/>
  <sortState ref="A1:F459">
    <sortCondition ref="B1:B459"/>
  </sortState>
  <mergeCells count="6">
    <mergeCell ref="E1:F1"/>
    <mergeCell ref="D3:F3"/>
    <mergeCell ref="E7:F7"/>
    <mergeCell ref="A5:F5"/>
    <mergeCell ref="A8:F8"/>
    <mergeCell ref="C2:F2"/>
  </mergeCells>
  <printOptions horizontalCentered="1"/>
  <pageMargins left="0.98425196850393704" right="0.39370078740157483" top="0.78740157480314965" bottom="0.78740157480314965" header="0.51181102362204722" footer="0.51181102362204722"/>
  <pageSetup paperSize="9" scale="77" fitToHeight="12" orientation="portrait" r:id="rId1"/>
  <headerFooter alignWithMargins="0">
    <oddFooter>Страница &amp;P из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00B050"/>
    <pageSetUpPr fitToPage="1"/>
  </sheetPr>
  <dimension ref="A1:G346"/>
  <sheetViews>
    <sheetView showGridLines="0" view="pageBreakPreview" topLeftCell="A11" zoomScale="85" zoomScaleSheetLayoutView="85" workbookViewId="0">
      <selection activeCell="J308" sqref="J308"/>
    </sheetView>
  </sheetViews>
  <sheetFormatPr defaultColWidth="9.140625" defaultRowHeight="12.75"/>
  <cols>
    <col min="1" max="1" width="66.42578125" style="5" customWidth="1"/>
    <col min="2" max="2" width="16" style="5" customWidth="1"/>
    <col min="3" max="3" width="6.42578125" style="5" customWidth="1"/>
    <col min="4" max="5" width="5" style="5" customWidth="1"/>
    <col min="6" max="6" width="13.85546875" style="301" customWidth="1"/>
    <col min="7" max="7" width="12.5703125" style="5" customWidth="1"/>
    <col min="8" max="243" width="9.140625" style="5" customWidth="1"/>
    <col min="244" max="16384" width="9.140625" style="5"/>
  </cols>
  <sheetData>
    <row r="1" spans="1:7" hidden="1">
      <c r="A1" s="137"/>
      <c r="B1" s="137"/>
      <c r="C1" s="137"/>
      <c r="D1" s="137"/>
      <c r="E1" s="377" t="s">
        <v>199</v>
      </c>
      <c r="F1" s="377"/>
    </row>
    <row r="2" spans="1:7" hidden="1">
      <c r="A2" s="137"/>
      <c r="B2" s="137"/>
      <c r="C2" s="137"/>
      <c r="D2" s="378" t="s">
        <v>195</v>
      </c>
      <c r="E2" s="378"/>
      <c r="F2" s="378"/>
    </row>
    <row r="3" spans="1:7" hidden="1">
      <c r="A3" s="137"/>
      <c r="B3" s="137"/>
      <c r="C3" s="137"/>
      <c r="D3" s="378"/>
      <c r="E3" s="378"/>
      <c r="F3" s="378"/>
    </row>
    <row r="4" spans="1:7" hidden="1">
      <c r="A4" s="137"/>
      <c r="B4" s="137"/>
      <c r="C4" s="137"/>
      <c r="D4" s="378"/>
      <c r="E4" s="378"/>
      <c r="F4" s="378"/>
    </row>
    <row r="5" spans="1:7" hidden="1">
      <c r="A5" s="137"/>
      <c r="B5" s="137"/>
      <c r="C5" s="137"/>
      <c r="D5" s="377" t="s">
        <v>194</v>
      </c>
      <c r="E5" s="377"/>
      <c r="F5" s="377"/>
    </row>
    <row r="6" spans="1:7" hidden="1">
      <c r="A6" s="137"/>
      <c r="B6" s="137"/>
      <c r="C6" s="137"/>
      <c r="D6" s="137"/>
      <c r="E6" s="137"/>
      <c r="F6" s="305"/>
    </row>
    <row r="7" spans="1:7" hidden="1">
      <c r="A7" s="389" t="s">
        <v>200</v>
      </c>
      <c r="B7" s="389"/>
      <c r="C7" s="389"/>
      <c r="D7" s="389"/>
      <c r="E7" s="389"/>
      <c r="F7" s="389"/>
    </row>
    <row r="8" spans="1:7" hidden="1">
      <c r="A8" s="389"/>
      <c r="B8" s="389"/>
      <c r="C8" s="389"/>
      <c r="D8" s="389"/>
      <c r="E8" s="389"/>
      <c r="F8" s="389"/>
    </row>
    <row r="9" spans="1:7" hidden="1">
      <c r="A9" s="389"/>
      <c r="B9" s="389"/>
      <c r="C9" s="389"/>
      <c r="D9" s="389"/>
      <c r="E9" s="389"/>
      <c r="F9" s="389"/>
    </row>
    <row r="10" spans="1:7" hidden="1">
      <c r="A10" s="140"/>
      <c r="B10" s="140"/>
      <c r="C10" s="140"/>
      <c r="D10" s="140"/>
      <c r="E10" s="140"/>
      <c r="F10" s="306"/>
    </row>
    <row r="11" spans="1:7" ht="13.15" customHeight="1">
      <c r="A11" s="140"/>
      <c r="B11" s="140"/>
      <c r="C11" s="140"/>
      <c r="D11" s="140"/>
      <c r="E11" s="379" t="s">
        <v>201</v>
      </c>
      <c r="F11" s="378"/>
      <c r="G11" s="378"/>
    </row>
    <row r="12" spans="1:7">
      <c r="A12" s="137"/>
      <c r="B12" s="137"/>
      <c r="C12" s="137"/>
      <c r="D12" s="137"/>
      <c r="E12" s="378" t="s">
        <v>203</v>
      </c>
      <c r="F12" s="378"/>
      <c r="G12" s="378"/>
    </row>
    <row r="13" spans="1:7" ht="51.75" customHeight="1">
      <c r="A13" s="381" t="s">
        <v>365</v>
      </c>
      <c r="B13" s="382"/>
      <c r="C13" s="382"/>
      <c r="D13" s="382"/>
      <c r="E13" s="382"/>
      <c r="F13" s="382"/>
      <c r="G13" s="382"/>
    </row>
    <row r="14" spans="1:7">
      <c r="A14" s="182"/>
      <c r="B14" s="182"/>
      <c r="C14" s="182"/>
      <c r="D14" s="182"/>
      <c r="E14" s="182"/>
      <c r="F14" s="307"/>
      <c r="G14" s="138" t="s">
        <v>202</v>
      </c>
    </row>
    <row r="15" spans="1:7" ht="15" customHeight="1">
      <c r="A15" s="391" t="s">
        <v>0</v>
      </c>
      <c r="B15" s="393" t="s">
        <v>3</v>
      </c>
      <c r="C15" s="395" t="s">
        <v>4</v>
      </c>
      <c r="D15" s="397" t="s">
        <v>1</v>
      </c>
      <c r="E15" s="397" t="s">
        <v>2</v>
      </c>
      <c r="F15" s="399" t="s">
        <v>5</v>
      </c>
      <c r="G15" s="400"/>
    </row>
    <row r="16" spans="1:7" ht="30.6" customHeight="1">
      <c r="A16" s="392"/>
      <c r="B16" s="394"/>
      <c r="C16" s="396"/>
      <c r="D16" s="398"/>
      <c r="E16" s="398"/>
      <c r="F16" s="308" t="s">
        <v>363</v>
      </c>
      <c r="G16" s="188" t="s">
        <v>364</v>
      </c>
    </row>
    <row r="17" spans="1:7" s="152" customFormat="1" ht="63.95" customHeight="1">
      <c r="A17" s="275" t="s">
        <v>435</v>
      </c>
      <c r="B17" s="9" t="s">
        <v>52</v>
      </c>
      <c r="C17" s="161" t="s">
        <v>7</v>
      </c>
      <c r="D17" s="162"/>
      <c r="E17" s="163"/>
      <c r="F17" s="309">
        <f>F18+F21+F24</f>
        <v>91</v>
      </c>
      <c r="G17" s="164">
        <f>G18+G21+G24</f>
        <v>0</v>
      </c>
    </row>
    <row r="18" spans="1:7" s="152" customFormat="1" ht="48" hidden="1" customHeight="1">
      <c r="A18" s="74" t="s">
        <v>53</v>
      </c>
      <c r="B18" s="9" t="s">
        <v>54</v>
      </c>
      <c r="C18" s="161" t="s">
        <v>7</v>
      </c>
      <c r="D18" s="162"/>
      <c r="E18" s="163"/>
      <c r="F18" s="309">
        <f>F19</f>
        <v>0</v>
      </c>
      <c r="G18" s="164">
        <f>G19</f>
        <v>0</v>
      </c>
    </row>
    <row r="19" spans="1:7" s="152" customFormat="1" ht="32.1" hidden="1" customHeight="1">
      <c r="A19" s="43" t="s">
        <v>315</v>
      </c>
      <c r="B19" s="16" t="s">
        <v>54</v>
      </c>
      <c r="C19" s="147">
        <v>200</v>
      </c>
      <c r="D19" s="148"/>
      <c r="E19" s="149"/>
      <c r="F19" s="310">
        <f>F20</f>
        <v>0</v>
      </c>
      <c r="G19" s="150">
        <f>G20</f>
        <v>0</v>
      </c>
    </row>
    <row r="20" spans="1:7" s="152" customFormat="1" ht="32.1" hidden="1" customHeight="1">
      <c r="A20" s="43" t="s">
        <v>21</v>
      </c>
      <c r="B20" s="28" t="s">
        <v>54</v>
      </c>
      <c r="C20" s="153">
        <v>240</v>
      </c>
      <c r="D20" s="154">
        <v>3</v>
      </c>
      <c r="E20" s="155">
        <v>9</v>
      </c>
      <c r="F20" s="311"/>
      <c r="G20" s="156"/>
    </row>
    <row r="21" spans="1:7" s="152" customFormat="1" ht="48" hidden="1" customHeight="1">
      <c r="A21" s="170" t="s">
        <v>55</v>
      </c>
      <c r="B21" s="9" t="s">
        <v>56</v>
      </c>
      <c r="C21" s="161"/>
      <c r="D21" s="162"/>
      <c r="E21" s="163"/>
      <c r="F21" s="309">
        <f>F22</f>
        <v>0</v>
      </c>
      <c r="G21" s="164">
        <f>G22</f>
        <v>0</v>
      </c>
    </row>
    <row r="22" spans="1:7" s="152" customFormat="1" ht="32.1" hidden="1" customHeight="1">
      <c r="A22" s="43" t="s">
        <v>315</v>
      </c>
      <c r="B22" s="16" t="s">
        <v>56</v>
      </c>
      <c r="C22" s="147">
        <v>200</v>
      </c>
      <c r="D22" s="148"/>
      <c r="E22" s="149"/>
      <c r="F22" s="310">
        <f>F23</f>
        <v>0</v>
      </c>
      <c r="G22" s="150">
        <f>G23</f>
        <v>0</v>
      </c>
    </row>
    <row r="23" spans="1:7" s="152" customFormat="1" ht="32.1" hidden="1" customHeight="1">
      <c r="A23" s="43" t="s">
        <v>21</v>
      </c>
      <c r="B23" s="28" t="s">
        <v>56</v>
      </c>
      <c r="C23" s="153">
        <v>240</v>
      </c>
      <c r="D23" s="154">
        <v>3</v>
      </c>
      <c r="E23" s="155">
        <v>9</v>
      </c>
      <c r="F23" s="311"/>
      <c r="G23" s="156"/>
    </row>
    <row r="24" spans="1:7" s="166" customFormat="1" ht="32.1" customHeight="1">
      <c r="A24" s="74" t="s">
        <v>57</v>
      </c>
      <c r="B24" s="9" t="s">
        <v>58</v>
      </c>
      <c r="C24" s="161"/>
      <c r="D24" s="162"/>
      <c r="E24" s="163"/>
      <c r="F24" s="309">
        <f>F25</f>
        <v>91</v>
      </c>
      <c r="G24" s="164">
        <f>G25</f>
        <v>0</v>
      </c>
    </row>
    <row r="25" spans="1:7" s="152" customFormat="1" ht="32.1" customHeight="1">
      <c r="A25" s="43" t="s">
        <v>315</v>
      </c>
      <c r="B25" s="28" t="s">
        <v>58</v>
      </c>
      <c r="C25" s="153">
        <v>200</v>
      </c>
      <c r="D25" s="154"/>
      <c r="E25" s="155"/>
      <c r="F25" s="311">
        <f>F26</f>
        <v>91</v>
      </c>
      <c r="G25" s="156">
        <f>G26</f>
        <v>0</v>
      </c>
    </row>
    <row r="26" spans="1:7" s="152" customFormat="1" ht="32.1" customHeight="1">
      <c r="A26" s="43" t="s">
        <v>21</v>
      </c>
      <c r="B26" s="34" t="s">
        <v>58</v>
      </c>
      <c r="C26" s="157">
        <v>240</v>
      </c>
      <c r="D26" s="158">
        <v>3</v>
      </c>
      <c r="E26" s="159">
        <v>9</v>
      </c>
      <c r="F26" s="312">
        <v>91</v>
      </c>
      <c r="G26" s="160"/>
    </row>
    <row r="27" spans="1:7" s="168" customFormat="1" ht="32.1" hidden="1" customHeight="1">
      <c r="A27" s="276" t="s">
        <v>351</v>
      </c>
      <c r="B27" s="22" t="s">
        <v>113</v>
      </c>
      <c r="C27" s="23"/>
      <c r="D27" s="20"/>
      <c r="E27" s="21"/>
      <c r="F27" s="313">
        <f>F28</f>
        <v>0</v>
      </c>
      <c r="G27" s="24">
        <f>G28</f>
        <v>0</v>
      </c>
    </row>
    <row r="28" spans="1:7" s="168" customFormat="1" ht="48" hidden="1" customHeight="1">
      <c r="A28" s="276" t="s">
        <v>360</v>
      </c>
      <c r="B28" s="9" t="s">
        <v>114</v>
      </c>
      <c r="C28" s="10"/>
      <c r="D28" s="7"/>
      <c r="E28" s="8"/>
      <c r="F28" s="314">
        <f>F29+F31+F33</f>
        <v>0</v>
      </c>
      <c r="G28" s="11">
        <f>G29+G31+G33</f>
        <v>0</v>
      </c>
    </row>
    <row r="29" spans="1:7" ht="32.1" hidden="1" customHeight="1">
      <c r="A29" s="43" t="s">
        <v>315</v>
      </c>
      <c r="B29" s="16" t="s">
        <v>114</v>
      </c>
      <c r="C29" s="17">
        <v>200</v>
      </c>
      <c r="D29" s="14"/>
      <c r="E29" s="15"/>
      <c r="F29" s="299">
        <f>F30</f>
        <v>0</v>
      </c>
      <c r="G29" s="18">
        <f>G30</f>
        <v>0</v>
      </c>
    </row>
    <row r="30" spans="1:7" ht="32.1" hidden="1" customHeight="1">
      <c r="A30" s="43" t="s">
        <v>21</v>
      </c>
      <c r="B30" s="16" t="s">
        <v>114</v>
      </c>
      <c r="C30" s="17">
        <v>240</v>
      </c>
      <c r="D30" s="14">
        <v>5</v>
      </c>
      <c r="E30" s="15">
        <v>2</v>
      </c>
      <c r="F30" s="299"/>
      <c r="G30" s="18"/>
    </row>
    <row r="31" spans="1:7" ht="32.1" hidden="1" customHeight="1">
      <c r="A31" s="43" t="s">
        <v>69</v>
      </c>
      <c r="B31" s="28" t="s">
        <v>114</v>
      </c>
      <c r="C31" s="29">
        <v>400</v>
      </c>
      <c r="D31" s="26"/>
      <c r="E31" s="27"/>
      <c r="F31" s="315">
        <f>F32</f>
        <v>0</v>
      </c>
      <c r="G31" s="30">
        <f>G32</f>
        <v>0</v>
      </c>
    </row>
    <row r="32" spans="1:7" ht="15.95" hidden="1" customHeight="1">
      <c r="A32" s="43" t="s">
        <v>70</v>
      </c>
      <c r="B32" s="16" t="s">
        <v>114</v>
      </c>
      <c r="C32" s="17">
        <v>410</v>
      </c>
      <c r="D32" s="14">
        <v>5</v>
      </c>
      <c r="E32" s="15">
        <v>2</v>
      </c>
      <c r="F32" s="299"/>
      <c r="G32" s="18"/>
    </row>
    <row r="33" spans="1:7" ht="15.95" hidden="1" customHeight="1">
      <c r="A33" s="43" t="s">
        <v>22</v>
      </c>
      <c r="B33" s="28" t="s">
        <v>114</v>
      </c>
      <c r="C33" s="29">
        <v>800</v>
      </c>
      <c r="D33" s="26"/>
      <c r="E33" s="27"/>
      <c r="F33" s="315">
        <f>F34</f>
        <v>0</v>
      </c>
      <c r="G33" s="30">
        <f>G34</f>
        <v>0</v>
      </c>
    </row>
    <row r="34" spans="1:7" ht="48" hidden="1" customHeight="1">
      <c r="A34" s="43" t="s">
        <v>73</v>
      </c>
      <c r="B34" s="16" t="s">
        <v>114</v>
      </c>
      <c r="C34" s="35">
        <v>810</v>
      </c>
      <c r="D34" s="32">
        <v>5</v>
      </c>
      <c r="E34" s="33">
        <v>2</v>
      </c>
      <c r="F34" s="316"/>
      <c r="G34" s="36"/>
    </row>
    <row r="35" spans="1:7" s="168" customFormat="1" ht="32.1" customHeight="1">
      <c r="A35" s="276" t="s">
        <v>449</v>
      </c>
      <c r="B35" s="22" t="s">
        <v>75</v>
      </c>
      <c r="C35" s="23"/>
      <c r="D35" s="20"/>
      <c r="E35" s="21"/>
      <c r="F35" s="313">
        <f>F36+F51</f>
        <v>1412.8</v>
      </c>
      <c r="G35" s="24">
        <f>G36+G51</f>
        <v>1451</v>
      </c>
    </row>
    <row r="36" spans="1:7" s="168" customFormat="1" ht="39" customHeight="1">
      <c r="A36" s="276" t="s">
        <v>450</v>
      </c>
      <c r="B36" s="22" t="s">
        <v>76</v>
      </c>
      <c r="C36" s="23"/>
      <c r="D36" s="20"/>
      <c r="E36" s="21"/>
      <c r="F36" s="313">
        <f>F37+F44</f>
        <v>1412.8</v>
      </c>
      <c r="G36" s="24">
        <f>G37+G44</f>
        <v>1451</v>
      </c>
    </row>
    <row r="37" spans="1:7" s="168" customFormat="1" ht="48" hidden="1" customHeight="1">
      <c r="A37" s="276" t="s">
        <v>349</v>
      </c>
      <c r="B37" s="22" t="s">
        <v>77</v>
      </c>
      <c r="C37" s="23"/>
      <c r="D37" s="20"/>
      <c r="E37" s="21"/>
      <c r="F37" s="313">
        <f>F38+F40+F42</f>
        <v>0</v>
      </c>
      <c r="G37" s="24">
        <f>G38+G40+G42</f>
        <v>0</v>
      </c>
    </row>
    <row r="38" spans="1:7" ht="32.1" hidden="1" customHeight="1">
      <c r="A38" s="43" t="s">
        <v>315</v>
      </c>
      <c r="B38" s="28" t="s">
        <v>77</v>
      </c>
      <c r="C38" s="29">
        <v>200</v>
      </c>
      <c r="D38" s="26"/>
      <c r="E38" s="27"/>
      <c r="F38" s="315">
        <f>F39</f>
        <v>0</v>
      </c>
      <c r="G38" s="30">
        <f>G39</f>
        <v>0</v>
      </c>
    </row>
    <row r="39" spans="1:7" ht="32.1" hidden="1" customHeight="1">
      <c r="A39" s="43" t="s">
        <v>21</v>
      </c>
      <c r="B39" s="16" t="s">
        <v>77</v>
      </c>
      <c r="C39" s="17">
        <v>240</v>
      </c>
      <c r="D39" s="14">
        <v>4</v>
      </c>
      <c r="E39" s="15">
        <v>9</v>
      </c>
      <c r="F39" s="299">
        <v>0</v>
      </c>
      <c r="G39" s="18"/>
    </row>
    <row r="40" spans="1:7" ht="32.1" hidden="1" customHeight="1">
      <c r="A40" s="43" t="s">
        <v>69</v>
      </c>
      <c r="B40" s="16" t="s">
        <v>77</v>
      </c>
      <c r="C40" s="17">
        <v>400</v>
      </c>
      <c r="D40" s="14"/>
      <c r="E40" s="15"/>
      <c r="F40" s="299">
        <f>F41</f>
        <v>0</v>
      </c>
      <c r="G40" s="18">
        <f>G41</f>
        <v>0</v>
      </c>
    </row>
    <row r="41" spans="1:7" ht="15.95" hidden="1" customHeight="1">
      <c r="A41" s="43" t="s">
        <v>70</v>
      </c>
      <c r="B41" s="16" t="s">
        <v>77</v>
      </c>
      <c r="C41" s="17">
        <v>410</v>
      </c>
      <c r="D41" s="14">
        <v>4</v>
      </c>
      <c r="E41" s="15">
        <v>9</v>
      </c>
      <c r="F41" s="299"/>
      <c r="G41" s="18"/>
    </row>
    <row r="42" spans="1:7" ht="15.95" hidden="1" customHeight="1">
      <c r="A42" s="43" t="s">
        <v>22</v>
      </c>
      <c r="B42" s="16" t="s">
        <v>77</v>
      </c>
      <c r="C42" s="17">
        <v>800</v>
      </c>
      <c r="D42" s="14"/>
      <c r="E42" s="15"/>
      <c r="F42" s="299">
        <f>F43</f>
        <v>0</v>
      </c>
      <c r="G42" s="18">
        <f>G43</f>
        <v>0</v>
      </c>
    </row>
    <row r="43" spans="1:7" ht="32.1" hidden="1" customHeight="1">
      <c r="A43" s="71" t="s">
        <v>73</v>
      </c>
      <c r="B43" s="16" t="s">
        <v>77</v>
      </c>
      <c r="C43" s="17">
        <v>810</v>
      </c>
      <c r="D43" s="14">
        <v>4</v>
      </c>
      <c r="E43" s="15">
        <v>9</v>
      </c>
      <c r="F43" s="299"/>
      <c r="G43" s="18"/>
    </row>
    <row r="44" spans="1:7" s="168" customFormat="1" ht="48" customHeight="1">
      <c r="A44" s="276" t="s">
        <v>424</v>
      </c>
      <c r="B44" s="9" t="s">
        <v>78</v>
      </c>
      <c r="C44" s="23"/>
      <c r="D44" s="7"/>
      <c r="E44" s="8"/>
      <c r="F44" s="314">
        <f>F45+F47+F49</f>
        <v>1412.8</v>
      </c>
      <c r="G44" s="11">
        <f>G45+G47+G49</f>
        <v>1451</v>
      </c>
    </row>
    <row r="45" spans="1:7" ht="32.1" customHeight="1">
      <c r="A45" s="43" t="s">
        <v>315</v>
      </c>
      <c r="B45" s="16" t="s">
        <v>78</v>
      </c>
      <c r="C45" s="17">
        <v>200</v>
      </c>
      <c r="D45" s="14"/>
      <c r="E45" s="15"/>
      <c r="F45" s="299">
        <f>F46</f>
        <v>1412.8</v>
      </c>
      <c r="G45" s="18">
        <f>G46</f>
        <v>1451</v>
      </c>
    </row>
    <row r="46" spans="1:7" ht="32.1" customHeight="1">
      <c r="A46" s="43" t="s">
        <v>21</v>
      </c>
      <c r="B46" s="16" t="s">
        <v>78</v>
      </c>
      <c r="C46" s="17">
        <v>240</v>
      </c>
      <c r="D46" s="14">
        <v>4</v>
      </c>
      <c r="E46" s="15">
        <v>9</v>
      </c>
      <c r="F46" s="299">
        <v>1412.8</v>
      </c>
      <c r="G46" s="18">
        <v>1451</v>
      </c>
    </row>
    <row r="47" spans="1:7" ht="32.1" hidden="1" customHeight="1">
      <c r="A47" s="43" t="s">
        <v>69</v>
      </c>
      <c r="B47" s="16" t="s">
        <v>78</v>
      </c>
      <c r="C47" s="29">
        <v>400</v>
      </c>
      <c r="D47" s="14"/>
      <c r="E47" s="15"/>
      <c r="F47" s="299">
        <f>F48</f>
        <v>0</v>
      </c>
      <c r="G47" s="18">
        <f>G48</f>
        <v>0</v>
      </c>
    </row>
    <row r="48" spans="1:7" ht="15.95" hidden="1" customHeight="1">
      <c r="A48" s="43" t="s">
        <v>70</v>
      </c>
      <c r="B48" s="16" t="s">
        <v>78</v>
      </c>
      <c r="C48" s="17">
        <v>410</v>
      </c>
      <c r="D48" s="14">
        <v>4</v>
      </c>
      <c r="E48" s="15">
        <v>9</v>
      </c>
      <c r="F48" s="299"/>
      <c r="G48" s="18"/>
    </row>
    <row r="49" spans="1:7" ht="15.95" hidden="1" customHeight="1">
      <c r="A49" s="43" t="s">
        <v>22</v>
      </c>
      <c r="B49" s="16" t="s">
        <v>78</v>
      </c>
      <c r="C49" s="17">
        <v>800</v>
      </c>
      <c r="D49" s="14"/>
      <c r="E49" s="15"/>
      <c r="F49" s="299">
        <f>F50</f>
        <v>0</v>
      </c>
      <c r="G49" s="18">
        <f>G50</f>
        <v>0</v>
      </c>
    </row>
    <row r="50" spans="1:7" ht="48" hidden="1" customHeight="1">
      <c r="A50" s="71" t="s">
        <v>73</v>
      </c>
      <c r="B50" s="28" t="s">
        <v>78</v>
      </c>
      <c r="C50" s="29">
        <v>810</v>
      </c>
      <c r="D50" s="26">
        <v>4</v>
      </c>
      <c r="E50" s="27">
        <v>9</v>
      </c>
      <c r="F50" s="315"/>
      <c r="G50" s="30"/>
    </row>
    <row r="51" spans="1:7" s="168" customFormat="1" ht="43.5" hidden="1" customHeight="1">
      <c r="A51" s="276" t="s">
        <v>341</v>
      </c>
      <c r="B51" s="9" t="s">
        <v>80</v>
      </c>
      <c r="C51" s="10"/>
      <c r="D51" s="7"/>
      <c r="E51" s="8"/>
      <c r="F51" s="314">
        <f>F52+F59</f>
        <v>0</v>
      </c>
      <c r="G51" s="11">
        <f>G52+G59</f>
        <v>0</v>
      </c>
    </row>
    <row r="52" spans="1:7" s="168" customFormat="1" ht="48" hidden="1" customHeight="1">
      <c r="A52" s="276" t="s">
        <v>342</v>
      </c>
      <c r="B52" s="9" t="s">
        <v>82</v>
      </c>
      <c r="C52" s="10"/>
      <c r="D52" s="7"/>
      <c r="E52" s="8"/>
      <c r="F52" s="314">
        <f>F53+F55+F57</f>
        <v>0</v>
      </c>
      <c r="G52" s="11">
        <f>G53+G55+G57</f>
        <v>0</v>
      </c>
    </row>
    <row r="53" spans="1:7" ht="32.1" hidden="1" customHeight="1">
      <c r="A53" s="43" t="s">
        <v>315</v>
      </c>
      <c r="B53" s="141" t="s">
        <v>82</v>
      </c>
      <c r="C53" s="29">
        <v>200</v>
      </c>
      <c r="D53" s="27"/>
      <c r="E53" s="27"/>
      <c r="F53" s="315">
        <f>F54</f>
        <v>0</v>
      </c>
      <c r="G53" s="30">
        <f>G54</f>
        <v>0</v>
      </c>
    </row>
    <row r="54" spans="1:7" ht="32.1" hidden="1" customHeight="1">
      <c r="A54" s="43" t="s">
        <v>21</v>
      </c>
      <c r="B54" s="16" t="s">
        <v>82</v>
      </c>
      <c r="C54" s="29">
        <v>240</v>
      </c>
      <c r="D54" s="14">
        <v>4</v>
      </c>
      <c r="E54" s="15">
        <v>9</v>
      </c>
      <c r="F54" s="315"/>
      <c r="G54" s="30"/>
    </row>
    <row r="55" spans="1:7" ht="32.1" hidden="1" customHeight="1">
      <c r="A55" s="43" t="s">
        <v>69</v>
      </c>
      <c r="B55" s="141" t="s">
        <v>82</v>
      </c>
      <c r="C55" s="29">
        <v>400</v>
      </c>
      <c r="D55" s="27"/>
      <c r="E55" s="27"/>
      <c r="F55" s="315">
        <f>F56</f>
        <v>0</v>
      </c>
      <c r="G55" s="30">
        <f>G56</f>
        <v>0</v>
      </c>
    </row>
    <row r="56" spans="1:7" ht="15.95" hidden="1" customHeight="1">
      <c r="A56" s="43" t="s">
        <v>70</v>
      </c>
      <c r="B56" s="141" t="s">
        <v>82</v>
      </c>
      <c r="C56" s="29">
        <v>410</v>
      </c>
      <c r="D56" s="27">
        <v>4</v>
      </c>
      <c r="E56" s="27">
        <v>9</v>
      </c>
      <c r="F56" s="315"/>
      <c r="G56" s="30"/>
    </row>
    <row r="57" spans="1:7" ht="15.95" hidden="1" customHeight="1">
      <c r="A57" s="43" t="s">
        <v>22</v>
      </c>
      <c r="B57" s="141" t="s">
        <v>82</v>
      </c>
      <c r="C57" s="29">
        <v>800</v>
      </c>
      <c r="D57" s="27"/>
      <c r="E57" s="27"/>
      <c r="F57" s="315">
        <f>F58</f>
        <v>0</v>
      </c>
      <c r="G57" s="30">
        <f>G58</f>
        <v>0</v>
      </c>
    </row>
    <row r="58" spans="1:7" ht="48" hidden="1" customHeight="1">
      <c r="A58" s="71" t="s">
        <v>73</v>
      </c>
      <c r="B58" s="141" t="s">
        <v>82</v>
      </c>
      <c r="C58" s="29">
        <v>810</v>
      </c>
      <c r="D58" s="26">
        <v>4</v>
      </c>
      <c r="E58" s="27">
        <v>9</v>
      </c>
      <c r="F58" s="315"/>
      <c r="G58" s="30"/>
    </row>
    <row r="59" spans="1:7" s="168" customFormat="1" ht="48" hidden="1" customHeight="1">
      <c r="A59" s="276" t="s">
        <v>343</v>
      </c>
      <c r="B59" s="169" t="s">
        <v>83</v>
      </c>
      <c r="C59" s="10"/>
      <c r="D59" s="7"/>
      <c r="E59" s="8"/>
      <c r="F59" s="314">
        <f>F60+F62+F64</f>
        <v>0</v>
      </c>
      <c r="G59" s="11">
        <f>G60+G62+G64</f>
        <v>0</v>
      </c>
    </row>
    <row r="60" spans="1:7" ht="32.1" hidden="1" customHeight="1">
      <c r="A60" s="43" t="s">
        <v>315</v>
      </c>
      <c r="B60" s="34" t="s">
        <v>83</v>
      </c>
      <c r="C60" s="29">
        <v>200</v>
      </c>
      <c r="D60" s="26"/>
      <c r="E60" s="27"/>
      <c r="F60" s="315">
        <f>F61</f>
        <v>0</v>
      </c>
      <c r="G60" s="30">
        <f>G61</f>
        <v>0</v>
      </c>
    </row>
    <row r="61" spans="1:7" ht="32.1" hidden="1" customHeight="1">
      <c r="A61" s="43" t="s">
        <v>21</v>
      </c>
      <c r="B61" s="141" t="s">
        <v>83</v>
      </c>
      <c r="C61" s="29">
        <v>240</v>
      </c>
      <c r="D61" s="26">
        <v>4</v>
      </c>
      <c r="E61" s="27">
        <v>9</v>
      </c>
      <c r="F61" s="315"/>
      <c r="G61" s="30"/>
    </row>
    <row r="62" spans="1:7" s="51" customFormat="1" ht="32.1" hidden="1" customHeight="1">
      <c r="A62" s="43" t="s">
        <v>69</v>
      </c>
      <c r="B62" s="16" t="s">
        <v>83</v>
      </c>
      <c r="C62" s="17">
        <v>400</v>
      </c>
      <c r="D62" s="14"/>
      <c r="E62" s="15"/>
      <c r="F62" s="299">
        <f>F63</f>
        <v>0</v>
      </c>
      <c r="G62" s="18">
        <f>G63</f>
        <v>0</v>
      </c>
    </row>
    <row r="63" spans="1:7" ht="15.95" hidden="1" customHeight="1">
      <c r="A63" s="43" t="s">
        <v>70</v>
      </c>
      <c r="B63" s="16" t="s">
        <v>83</v>
      </c>
      <c r="C63" s="17">
        <v>410</v>
      </c>
      <c r="D63" s="14">
        <v>4</v>
      </c>
      <c r="E63" s="15">
        <v>9</v>
      </c>
      <c r="F63" s="299"/>
      <c r="G63" s="18"/>
    </row>
    <row r="64" spans="1:7" ht="15.95" hidden="1" customHeight="1">
      <c r="A64" s="43" t="s">
        <v>22</v>
      </c>
      <c r="B64" s="16" t="s">
        <v>83</v>
      </c>
      <c r="C64" s="17">
        <v>800</v>
      </c>
      <c r="D64" s="14"/>
      <c r="E64" s="15"/>
      <c r="F64" s="299">
        <f>F65</f>
        <v>0</v>
      </c>
      <c r="G64" s="18">
        <f>G65</f>
        <v>0</v>
      </c>
    </row>
    <row r="65" spans="1:7" ht="48" hidden="1" customHeight="1">
      <c r="A65" s="43" t="s">
        <v>73</v>
      </c>
      <c r="B65" s="16" t="s">
        <v>83</v>
      </c>
      <c r="C65" s="17">
        <v>810</v>
      </c>
      <c r="D65" s="14">
        <v>4</v>
      </c>
      <c r="E65" s="15">
        <v>9</v>
      </c>
      <c r="F65" s="299"/>
      <c r="G65" s="18"/>
    </row>
    <row r="66" spans="1:7" s="168" customFormat="1" ht="48" hidden="1" customHeight="1">
      <c r="A66" s="74" t="s">
        <v>397</v>
      </c>
      <c r="B66" s="9" t="s">
        <v>92</v>
      </c>
      <c r="C66" s="10"/>
      <c r="D66" s="7"/>
      <c r="E66" s="8"/>
      <c r="F66" s="314">
        <f>F67+F70</f>
        <v>0</v>
      </c>
      <c r="G66" s="11">
        <f>G67+G70</f>
        <v>0</v>
      </c>
    </row>
    <row r="67" spans="1:7" s="168" customFormat="1" ht="92.25" hidden="1" customHeight="1">
      <c r="A67" s="74" t="s">
        <v>187</v>
      </c>
      <c r="B67" s="9" t="s">
        <v>185</v>
      </c>
      <c r="C67" s="10"/>
      <c r="D67" s="7"/>
      <c r="E67" s="8"/>
      <c r="F67" s="314">
        <f>F68</f>
        <v>0</v>
      </c>
      <c r="G67" s="11">
        <f>G68</f>
        <v>0</v>
      </c>
    </row>
    <row r="68" spans="1:7" ht="32.1" hidden="1" customHeight="1">
      <c r="A68" s="43" t="s">
        <v>315</v>
      </c>
      <c r="B68" s="28" t="s">
        <v>185</v>
      </c>
      <c r="C68" s="17">
        <v>200</v>
      </c>
      <c r="D68" s="14"/>
      <c r="E68" s="15"/>
      <c r="F68" s="299">
        <f>F69</f>
        <v>0</v>
      </c>
      <c r="G68" s="18">
        <f>G69</f>
        <v>0</v>
      </c>
    </row>
    <row r="69" spans="1:7" ht="32.1" hidden="1" customHeight="1">
      <c r="A69" s="43" t="s">
        <v>21</v>
      </c>
      <c r="B69" s="28" t="s">
        <v>185</v>
      </c>
      <c r="C69" s="29">
        <v>240</v>
      </c>
      <c r="D69" s="26">
        <v>4</v>
      </c>
      <c r="E69" s="27">
        <v>10</v>
      </c>
      <c r="F69" s="315"/>
      <c r="G69" s="30"/>
    </row>
    <row r="70" spans="1:7" s="168" customFormat="1" ht="80.099999999999994" hidden="1" customHeight="1">
      <c r="A70" s="74" t="s">
        <v>188</v>
      </c>
      <c r="B70" s="22" t="s">
        <v>186</v>
      </c>
      <c r="C70" s="23"/>
      <c r="D70" s="20"/>
      <c r="E70" s="21"/>
      <c r="F70" s="313">
        <f>F71</f>
        <v>0</v>
      </c>
      <c r="G70" s="24">
        <f>G71</f>
        <v>0</v>
      </c>
    </row>
    <row r="71" spans="1:7" ht="32.1" hidden="1" customHeight="1">
      <c r="A71" s="43" t="s">
        <v>315</v>
      </c>
      <c r="B71" s="16" t="s">
        <v>186</v>
      </c>
      <c r="C71" s="17">
        <v>200</v>
      </c>
      <c r="D71" s="14"/>
      <c r="E71" s="15"/>
      <c r="F71" s="299">
        <f>F72</f>
        <v>0</v>
      </c>
      <c r="G71" s="18">
        <f>G72</f>
        <v>0</v>
      </c>
    </row>
    <row r="72" spans="1:7" ht="32.1" hidden="1" customHeight="1">
      <c r="A72" s="43" t="s">
        <v>21</v>
      </c>
      <c r="B72" s="16" t="s">
        <v>186</v>
      </c>
      <c r="C72" s="17">
        <v>240</v>
      </c>
      <c r="D72" s="14">
        <v>4</v>
      </c>
      <c r="E72" s="15">
        <v>10</v>
      </c>
      <c r="F72" s="299"/>
      <c r="G72" s="18"/>
    </row>
    <row r="73" spans="1:7" s="168" customFormat="1" ht="32.1" hidden="1" customHeight="1">
      <c r="A73" s="74" t="s">
        <v>99</v>
      </c>
      <c r="B73" s="9" t="s">
        <v>100</v>
      </c>
      <c r="C73" s="10"/>
      <c r="D73" s="7"/>
      <c r="E73" s="8"/>
      <c r="F73" s="314">
        <f t="shared" ref="F73:G75" si="0">F74</f>
        <v>0</v>
      </c>
      <c r="G73" s="11">
        <f t="shared" si="0"/>
        <v>0</v>
      </c>
    </row>
    <row r="74" spans="1:7" s="168" customFormat="1" ht="32.1" hidden="1" customHeight="1">
      <c r="A74" s="74" t="s">
        <v>101</v>
      </c>
      <c r="B74" s="9" t="s">
        <v>102</v>
      </c>
      <c r="C74" s="10"/>
      <c r="D74" s="7"/>
      <c r="E74" s="8"/>
      <c r="F74" s="314">
        <f t="shared" si="0"/>
        <v>0</v>
      </c>
      <c r="G74" s="11">
        <f t="shared" si="0"/>
        <v>0</v>
      </c>
    </row>
    <row r="75" spans="1:7" ht="32.1" hidden="1" customHeight="1">
      <c r="A75" s="43" t="s">
        <v>69</v>
      </c>
      <c r="B75" s="16" t="s">
        <v>102</v>
      </c>
      <c r="C75" s="17">
        <v>400</v>
      </c>
      <c r="D75" s="14"/>
      <c r="E75" s="15"/>
      <c r="F75" s="299">
        <f t="shared" si="0"/>
        <v>0</v>
      </c>
      <c r="G75" s="18">
        <f t="shared" si="0"/>
        <v>0</v>
      </c>
    </row>
    <row r="76" spans="1:7" ht="15.95" hidden="1" customHeight="1">
      <c r="A76" s="43" t="s">
        <v>70</v>
      </c>
      <c r="B76" s="16" t="s">
        <v>102</v>
      </c>
      <c r="C76" s="17">
        <v>410</v>
      </c>
      <c r="D76" s="14">
        <v>5</v>
      </c>
      <c r="E76" s="15">
        <v>1</v>
      </c>
      <c r="F76" s="299"/>
      <c r="G76" s="18"/>
    </row>
    <row r="77" spans="1:7" s="168" customFormat="1" ht="32.1" customHeight="1">
      <c r="A77" s="276" t="s">
        <v>438</v>
      </c>
      <c r="B77" s="9" t="s">
        <v>120</v>
      </c>
      <c r="C77" s="23" t="s">
        <v>7</v>
      </c>
      <c r="D77" s="20"/>
      <c r="E77" s="21"/>
      <c r="F77" s="313">
        <f>F78+F86+F92+F98</f>
        <v>1085</v>
      </c>
      <c r="G77" s="24">
        <f>G78+G86+G92+G98</f>
        <v>1085</v>
      </c>
    </row>
    <row r="78" spans="1:7" s="168" customFormat="1" ht="48" customHeight="1">
      <c r="A78" s="276" t="s">
        <v>451</v>
      </c>
      <c r="B78" s="9" t="s">
        <v>121</v>
      </c>
      <c r="C78" s="41"/>
      <c r="D78" s="7"/>
      <c r="E78" s="8"/>
      <c r="F78" s="313">
        <f>F79</f>
        <v>950</v>
      </c>
      <c r="G78" s="24">
        <f>G79</f>
        <v>950</v>
      </c>
    </row>
    <row r="79" spans="1:7" s="168" customFormat="1" ht="48" customHeight="1">
      <c r="A79" s="276" t="s">
        <v>452</v>
      </c>
      <c r="B79" s="9" t="s">
        <v>122</v>
      </c>
      <c r="C79" s="23"/>
      <c r="D79" s="20"/>
      <c r="E79" s="21"/>
      <c r="F79" s="313">
        <f>F80+F82+F84</f>
        <v>950</v>
      </c>
      <c r="G79" s="24">
        <f>G80+G82+G84</f>
        <v>950</v>
      </c>
    </row>
    <row r="80" spans="1:7" ht="32.1" customHeight="1">
      <c r="A80" s="43" t="s">
        <v>315</v>
      </c>
      <c r="B80" s="16" t="s">
        <v>122</v>
      </c>
      <c r="C80" s="17">
        <v>200</v>
      </c>
      <c r="D80" s="14"/>
      <c r="E80" s="15"/>
      <c r="F80" s="299">
        <f>F81</f>
        <v>950</v>
      </c>
      <c r="G80" s="18">
        <f>G81</f>
        <v>950</v>
      </c>
    </row>
    <row r="81" spans="1:7" ht="32.1" customHeight="1">
      <c r="A81" s="43" t="s">
        <v>21</v>
      </c>
      <c r="B81" s="16" t="s">
        <v>122</v>
      </c>
      <c r="C81" s="17">
        <v>240</v>
      </c>
      <c r="D81" s="26">
        <v>5</v>
      </c>
      <c r="E81" s="27">
        <v>3</v>
      </c>
      <c r="F81" s="299">
        <v>950</v>
      </c>
      <c r="G81" s="18">
        <v>950</v>
      </c>
    </row>
    <row r="82" spans="1:7" ht="32.1" hidden="1" customHeight="1">
      <c r="A82" s="43" t="s">
        <v>69</v>
      </c>
      <c r="B82" s="16" t="s">
        <v>122</v>
      </c>
      <c r="C82" s="29">
        <v>400</v>
      </c>
      <c r="D82" s="14"/>
      <c r="E82" s="15"/>
      <c r="F82" s="315">
        <f>F83</f>
        <v>0</v>
      </c>
      <c r="G82" s="30">
        <f>G83</f>
        <v>0</v>
      </c>
    </row>
    <row r="83" spans="1:7" ht="15.95" hidden="1" customHeight="1">
      <c r="A83" s="43" t="s">
        <v>70</v>
      </c>
      <c r="B83" s="16" t="s">
        <v>122</v>
      </c>
      <c r="C83" s="29">
        <v>410</v>
      </c>
      <c r="D83" s="14">
        <v>5</v>
      </c>
      <c r="E83" s="15">
        <v>3</v>
      </c>
      <c r="F83" s="315"/>
      <c r="G83" s="30"/>
    </row>
    <row r="84" spans="1:7" ht="15.95" hidden="1" customHeight="1">
      <c r="A84" s="43" t="s">
        <v>22</v>
      </c>
      <c r="B84" s="16" t="s">
        <v>122</v>
      </c>
      <c r="C84" s="29">
        <v>800</v>
      </c>
      <c r="D84" s="14"/>
      <c r="E84" s="15"/>
      <c r="F84" s="315">
        <f>F85</f>
        <v>0</v>
      </c>
      <c r="G84" s="30">
        <f>G85</f>
        <v>0</v>
      </c>
    </row>
    <row r="85" spans="1:7" ht="48" hidden="1" customHeight="1">
      <c r="A85" s="43" t="s">
        <v>73</v>
      </c>
      <c r="B85" s="16" t="s">
        <v>122</v>
      </c>
      <c r="C85" s="29">
        <v>810</v>
      </c>
      <c r="D85" s="14">
        <v>5</v>
      </c>
      <c r="E85" s="15">
        <v>3</v>
      </c>
      <c r="F85" s="315"/>
      <c r="G85" s="30"/>
    </row>
    <row r="86" spans="1:7" s="168" customFormat="1" ht="37.5" customHeight="1">
      <c r="A86" s="276" t="s">
        <v>453</v>
      </c>
      <c r="B86" s="9" t="s">
        <v>123</v>
      </c>
      <c r="C86" s="23"/>
      <c r="D86" s="7"/>
      <c r="E86" s="8"/>
      <c r="F86" s="313">
        <f>F87</f>
        <v>15</v>
      </c>
      <c r="G86" s="24">
        <f>G87</f>
        <v>15</v>
      </c>
    </row>
    <row r="87" spans="1:7" s="168" customFormat="1" ht="48" customHeight="1">
      <c r="A87" s="276" t="s">
        <v>442</v>
      </c>
      <c r="B87" s="9" t="s">
        <v>124</v>
      </c>
      <c r="C87" s="41"/>
      <c r="D87" s="7"/>
      <c r="E87" s="8"/>
      <c r="F87" s="313">
        <f>F88+F90</f>
        <v>15</v>
      </c>
      <c r="G87" s="24">
        <f>G88+G90</f>
        <v>15</v>
      </c>
    </row>
    <row r="88" spans="1:7" ht="32.1" customHeight="1">
      <c r="A88" s="43" t="s">
        <v>315</v>
      </c>
      <c r="B88" s="16" t="s">
        <v>124</v>
      </c>
      <c r="C88" s="29">
        <v>200</v>
      </c>
      <c r="D88" s="14"/>
      <c r="E88" s="15"/>
      <c r="F88" s="315">
        <f>F89</f>
        <v>15</v>
      </c>
      <c r="G88" s="30">
        <f>G89</f>
        <v>15</v>
      </c>
    </row>
    <row r="89" spans="1:7" ht="32.1" customHeight="1">
      <c r="A89" s="43" t="s">
        <v>21</v>
      </c>
      <c r="B89" s="16" t="s">
        <v>124</v>
      </c>
      <c r="C89" s="17">
        <v>240</v>
      </c>
      <c r="D89" s="14">
        <v>5</v>
      </c>
      <c r="E89" s="15">
        <v>3</v>
      </c>
      <c r="F89" s="315">
        <v>15</v>
      </c>
      <c r="G89" s="30">
        <v>15</v>
      </c>
    </row>
    <row r="90" spans="1:7" ht="15.95" hidden="1" customHeight="1">
      <c r="A90" s="43" t="s">
        <v>22</v>
      </c>
      <c r="B90" s="16" t="s">
        <v>124</v>
      </c>
      <c r="C90" s="17">
        <v>800</v>
      </c>
      <c r="D90" s="14"/>
      <c r="E90" s="15"/>
      <c r="F90" s="315">
        <f>F91</f>
        <v>0</v>
      </c>
      <c r="G90" s="30">
        <f>G91</f>
        <v>0</v>
      </c>
    </row>
    <row r="91" spans="1:7" ht="48" hidden="1" customHeight="1">
      <c r="A91" s="43" t="s">
        <v>73</v>
      </c>
      <c r="B91" s="16" t="s">
        <v>124</v>
      </c>
      <c r="C91" s="29">
        <v>810</v>
      </c>
      <c r="D91" s="14">
        <v>5</v>
      </c>
      <c r="E91" s="15">
        <v>3</v>
      </c>
      <c r="F91" s="315"/>
      <c r="G91" s="30"/>
    </row>
    <row r="92" spans="1:7" s="168" customFormat="1" ht="48" customHeight="1">
      <c r="A92" s="276" t="s">
        <v>443</v>
      </c>
      <c r="B92" s="9" t="s">
        <v>125</v>
      </c>
      <c r="C92" s="23"/>
      <c r="D92" s="7"/>
      <c r="E92" s="8"/>
      <c r="F92" s="313">
        <f>F93</f>
        <v>5</v>
      </c>
      <c r="G92" s="24">
        <f>G93</f>
        <v>5</v>
      </c>
    </row>
    <row r="93" spans="1:7" s="168" customFormat="1" ht="63.95" customHeight="1">
      <c r="A93" s="276" t="s">
        <v>444</v>
      </c>
      <c r="B93" s="9" t="s">
        <v>126</v>
      </c>
      <c r="C93" s="23"/>
      <c r="D93" s="7"/>
      <c r="E93" s="8"/>
      <c r="F93" s="313">
        <f>F94+F96</f>
        <v>5</v>
      </c>
      <c r="G93" s="24">
        <f>G94+G96</f>
        <v>5</v>
      </c>
    </row>
    <row r="94" spans="1:7" ht="32.1" customHeight="1">
      <c r="A94" s="43" t="s">
        <v>315</v>
      </c>
      <c r="B94" s="16" t="s">
        <v>126</v>
      </c>
      <c r="C94" s="35">
        <v>200</v>
      </c>
      <c r="D94" s="14"/>
      <c r="E94" s="15"/>
      <c r="F94" s="315">
        <f>F95</f>
        <v>5</v>
      </c>
      <c r="G94" s="30">
        <f>G95</f>
        <v>5</v>
      </c>
    </row>
    <row r="95" spans="1:7" ht="32.1" customHeight="1">
      <c r="A95" s="43" t="s">
        <v>21</v>
      </c>
      <c r="B95" s="16" t="s">
        <v>126</v>
      </c>
      <c r="C95" s="29">
        <v>240</v>
      </c>
      <c r="D95" s="14">
        <v>5</v>
      </c>
      <c r="E95" s="15">
        <v>3</v>
      </c>
      <c r="F95" s="315">
        <v>5</v>
      </c>
      <c r="G95" s="30">
        <v>5</v>
      </c>
    </row>
    <row r="96" spans="1:7" ht="15.95" hidden="1" customHeight="1">
      <c r="A96" s="43" t="s">
        <v>22</v>
      </c>
      <c r="B96" s="16" t="s">
        <v>126</v>
      </c>
      <c r="C96" s="17">
        <v>800</v>
      </c>
      <c r="D96" s="14"/>
      <c r="E96" s="15"/>
      <c r="F96" s="315">
        <f>F97</f>
        <v>0</v>
      </c>
      <c r="G96" s="30">
        <f>G97</f>
        <v>0</v>
      </c>
    </row>
    <row r="97" spans="1:7" ht="48" hidden="1" customHeight="1">
      <c r="A97" s="43" t="s">
        <v>73</v>
      </c>
      <c r="B97" s="16" t="s">
        <v>126</v>
      </c>
      <c r="C97" s="17">
        <v>810</v>
      </c>
      <c r="D97" s="14">
        <v>5</v>
      </c>
      <c r="E97" s="15">
        <v>3</v>
      </c>
      <c r="F97" s="315"/>
      <c r="G97" s="30"/>
    </row>
    <row r="98" spans="1:7" s="168" customFormat="1" ht="63.95" customHeight="1">
      <c r="A98" s="276" t="s">
        <v>445</v>
      </c>
      <c r="B98" s="9" t="s">
        <v>127</v>
      </c>
      <c r="C98" s="23"/>
      <c r="D98" s="7"/>
      <c r="E98" s="8"/>
      <c r="F98" s="313">
        <f>F99</f>
        <v>115</v>
      </c>
      <c r="G98" s="24">
        <f>G99</f>
        <v>115</v>
      </c>
    </row>
    <row r="99" spans="1:7" s="168" customFormat="1" ht="63.95" customHeight="1">
      <c r="A99" s="276" t="s">
        <v>454</v>
      </c>
      <c r="B99" s="9" t="s">
        <v>128</v>
      </c>
      <c r="C99" s="23"/>
      <c r="D99" s="7"/>
      <c r="E99" s="8"/>
      <c r="F99" s="313">
        <f>F100+F102</f>
        <v>115</v>
      </c>
      <c r="G99" s="24">
        <f>G100+G102</f>
        <v>115</v>
      </c>
    </row>
    <row r="100" spans="1:7" ht="32.1" customHeight="1">
      <c r="A100" s="43" t="s">
        <v>315</v>
      </c>
      <c r="B100" s="16" t="s">
        <v>128</v>
      </c>
      <c r="C100" s="29">
        <v>200</v>
      </c>
      <c r="D100" s="14"/>
      <c r="E100" s="15"/>
      <c r="F100" s="315">
        <f>F101</f>
        <v>115</v>
      </c>
      <c r="G100" s="30">
        <f>G101</f>
        <v>115</v>
      </c>
    </row>
    <row r="101" spans="1:7" ht="32.1" customHeight="1">
      <c r="A101" s="43" t="s">
        <v>21</v>
      </c>
      <c r="B101" s="16" t="s">
        <v>128</v>
      </c>
      <c r="C101" s="29">
        <v>240</v>
      </c>
      <c r="D101" s="14">
        <v>5</v>
      </c>
      <c r="E101" s="15">
        <v>3</v>
      </c>
      <c r="F101" s="315">
        <v>115</v>
      </c>
      <c r="G101" s="30">
        <v>115</v>
      </c>
    </row>
    <row r="102" spans="1:7" ht="15.95" hidden="1" customHeight="1">
      <c r="A102" s="43" t="s">
        <v>22</v>
      </c>
      <c r="B102" s="16" t="s">
        <v>128</v>
      </c>
      <c r="C102" s="35">
        <v>800</v>
      </c>
      <c r="D102" s="14"/>
      <c r="E102" s="15"/>
      <c r="F102" s="315">
        <f>F103</f>
        <v>0</v>
      </c>
      <c r="G102" s="30">
        <f>G103</f>
        <v>0</v>
      </c>
    </row>
    <row r="103" spans="1:7" ht="48" hidden="1" customHeight="1">
      <c r="A103" s="43" t="s">
        <v>73</v>
      </c>
      <c r="B103" s="16" t="s">
        <v>128</v>
      </c>
      <c r="C103" s="29">
        <v>810</v>
      </c>
      <c r="D103" s="14">
        <v>5</v>
      </c>
      <c r="E103" s="15">
        <v>3</v>
      </c>
      <c r="F103" s="315"/>
      <c r="G103" s="30"/>
    </row>
    <row r="104" spans="1:7" s="168" customFormat="1" ht="32.1" customHeight="1">
      <c r="A104" s="277" t="s">
        <v>455</v>
      </c>
      <c r="B104" s="9" t="s">
        <v>144</v>
      </c>
      <c r="C104" s="10" t="s">
        <v>7</v>
      </c>
      <c r="D104" s="7"/>
      <c r="E104" s="8"/>
      <c r="F104" s="313">
        <f>F105+F108+F118+F121+F111</f>
        <v>6079.9</v>
      </c>
      <c r="G104" s="24">
        <f>G105+G108+G118+G121+G111</f>
        <v>2832.6000000000004</v>
      </c>
    </row>
    <row r="105" spans="1:7" s="168" customFormat="1" ht="15.95" hidden="1" customHeight="1">
      <c r="A105" s="74" t="s">
        <v>151</v>
      </c>
      <c r="B105" s="9" t="s">
        <v>152</v>
      </c>
      <c r="C105" s="10"/>
      <c r="D105" s="7"/>
      <c r="E105" s="8"/>
      <c r="F105" s="313">
        <f>F106</f>
        <v>0</v>
      </c>
      <c r="G105" s="24">
        <f>G106</f>
        <v>0</v>
      </c>
    </row>
    <row r="106" spans="1:7" ht="15.95" hidden="1" customHeight="1">
      <c r="A106" s="43" t="s">
        <v>29</v>
      </c>
      <c r="B106" s="16" t="s">
        <v>152</v>
      </c>
      <c r="C106" s="96">
        <v>500</v>
      </c>
      <c r="D106" s="79"/>
      <c r="E106" s="80"/>
      <c r="F106" s="317">
        <f>F107</f>
        <v>0</v>
      </c>
      <c r="G106" s="97">
        <f>G107</f>
        <v>0</v>
      </c>
    </row>
    <row r="107" spans="1:7" ht="15.95" hidden="1" customHeight="1">
      <c r="A107" s="43" t="s">
        <v>30</v>
      </c>
      <c r="B107" s="16" t="s">
        <v>152</v>
      </c>
      <c r="C107" s="96">
        <v>540</v>
      </c>
      <c r="D107" s="79">
        <v>8</v>
      </c>
      <c r="E107" s="80">
        <v>1</v>
      </c>
      <c r="F107" s="317"/>
      <c r="G107" s="97"/>
    </row>
    <row r="108" spans="1:7" s="168" customFormat="1" ht="80.099999999999994" hidden="1" customHeight="1">
      <c r="A108" s="277" t="s">
        <v>332</v>
      </c>
      <c r="B108" s="9" t="s">
        <v>145</v>
      </c>
      <c r="C108" s="23"/>
      <c r="D108" s="7"/>
      <c r="E108" s="8"/>
      <c r="F108" s="313">
        <f>F109</f>
        <v>0</v>
      </c>
      <c r="G108" s="24">
        <f>G109</f>
        <v>0</v>
      </c>
    </row>
    <row r="109" spans="1:7" ht="32.1" hidden="1" customHeight="1">
      <c r="A109" s="43" t="s">
        <v>315</v>
      </c>
      <c r="B109" s="16" t="s">
        <v>145</v>
      </c>
      <c r="C109" s="101">
        <v>200</v>
      </c>
      <c r="D109" s="79"/>
      <c r="E109" s="80"/>
      <c r="F109" s="317">
        <f>F110</f>
        <v>0</v>
      </c>
      <c r="G109" s="97">
        <f>G110</f>
        <v>0</v>
      </c>
    </row>
    <row r="110" spans="1:7" ht="32.1" hidden="1" customHeight="1">
      <c r="A110" s="98" t="s">
        <v>21</v>
      </c>
      <c r="B110" s="16" t="s">
        <v>145</v>
      </c>
      <c r="C110" s="96">
        <v>240</v>
      </c>
      <c r="D110" s="79">
        <v>8</v>
      </c>
      <c r="E110" s="80">
        <v>1</v>
      </c>
      <c r="F110" s="317">
        <v>0</v>
      </c>
      <c r="G110" s="97">
        <v>0</v>
      </c>
    </row>
    <row r="111" spans="1:7" s="168" customFormat="1" ht="48" customHeight="1">
      <c r="A111" s="277" t="s">
        <v>448</v>
      </c>
      <c r="B111" s="9" t="s">
        <v>146</v>
      </c>
      <c r="C111" s="10"/>
      <c r="D111" s="7"/>
      <c r="E111" s="8"/>
      <c r="F111" s="313">
        <f>F112+F114+F116+F118</f>
        <v>6079.9</v>
      </c>
      <c r="G111" s="24">
        <f>G112+G114+G116+G118</f>
        <v>2832.6000000000004</v>
      </c>
    </row>
    <row r="112" spans="1:7" ht="63.95" customHeight="1">
      <c r="A112" s="43" t="s">
        <v>13</v>
      </c>
      <c r="B112" s="16" t="s">
        <v>146</v>
      </c>
      <c r="C112" s="92">
        <v>100</v>
      </c>
      <c r="D112" s="79"/>
      <c r="E112" s="80"/>
      <c r="F112" s="317">
        <f>F113</f>
        <v>5145.2</v>
      </c>
      <c r="G112" s="97">
        <f>G113</f>
        <v>2662.8</v>
      </c>
    </row>
    <row r="113" spans="1:7" ht="15.95" customHeight="1">
      <c r="A113" s="103" t="s">
        <v>147</v>
      </c>
      <c r="B113" s="16" t="s">
        <v>146</v>
      </c>
      <c r="C113" s="96">
        <v>110</v>
      </c>
      <c r="D113" s="79">
        <v>8</v>
      </c>
      <c r="E113" s="80">
        <v>1</v>
      </c>
      <c r="F113" s="317">
        <v>5145.2</v>
      </c>
      <c r="G113" s="97">
        <v>2662.8</v>
      </c>
    </row>
    <row r="114" spans="1:7" ht="32.1" customHeight="1">
      <c r="A114" s="43" t="s">
        <v>315</v>
      </c>
      <c r="B114" s="16" t="s">
        <v>146</v>
      </c>
      <c r="C114" s="96">
        <v>200</v>
      </c>
      <c r="D114" s="79"/>
      <c r="E114" s="80"/>
      <c r="F114" s="317">
        <f>F115</f>
        <v>922.7</v>
      </c>
      <c r="G114" s="97">
        <f>G115</f>
        <v>157.80000000000001</v>
      </c>
    </row>
    <row r="115" spans="1:7" ht="32.1" customHeight="1">
      <c r="A115" s="98" t="s">
        <v>21</v>
      </c>
      <c r="B115" s="16" t="s">
        <v>146</v>
      </c>
      <c r="C115" s="96">
        <v>240</v>
      </c>
      <c r="D115" s="79">
        <v>8</v>
      </c>
      <c r="E115" s="80">
        <v>1</v>
      </c>
      <c r="F115" s="317">
        <v>922.7</v>
      </c>
      <c r="G115" s="97">
        <v>157.80000000000001</v>
      </c>
    </row>
    <row r="116" spans="1:7" ht="15.95" customHeight="1">
      <c r="A116" s="43" t="s">
        <v>22</v>
      </c>
      <c r="B116" s="16" t="s">
        <v>146</v>
      </c>
      <c r="C116" s="96">
        <v>800</v>
      </c>
      <c r="D116" s="79"/>
      <c r="E116" s="80"/>
      <c r="F116" s="317">
        <f>F117</f>
        <v>12</v>
      </c>
      <c r="G116" s="97">
        <f>G117</f>
        <v>12</v>
      </c>
    </row>
    <row r="117" spans="1:7" ht="15.95" customHeight="1">
      <c r="A117" s="43" t="s">
        <v>23</v>
      </c>
      <c r="B117" s="16" t="s">
        <v>146</v>
      </c>
      <c r="C117" s="101">
        <v>850</v>
      </c>
      <c r="D117" s="79">
        <v>8</v>
      </c>
      <c r="E117" s="80">
        <v>1</v>
      </c>
      <c r="F117" s="317">
        <v>12</v>
      </c>
      <c r="G117" s="97">
        <v>12</v>
      </c>
    </row>
    <row r="118" spans="1:7" ht="32.1" hidden="1" customHeight="1">
      <c r="A118" s="43" t="s">
        <v>148</v>
      </c>
      <c r="B118" s="16" t="s">
        <v>146</v>
      </c>
      <c r="C118" s="96">
        <v>600</v>
      </c>
      <c r="D118" s="79"/>
      <c r="E118" s="80"/>
      <c r="F118" s="317">
        <f>F119+F120</f>
        <v>0</v>
      </c>
      <c r="G118" s="97">
        <f>G119+G120</f>
        <v>0</v>
      </c>
    </row>
    <row r="119" spans="1:7" ht="15.95" hidden="1" customHeight="1">
      <c r="A119" s="43" t="s">
        <v>149</v>
      </c>
      <c r="B119" s="16" t="s">
        <v>146</v>
      </c>
      <c r="C119" s="92">
        <v>610</v>
      </c>
      <c r="D119" s="79">
        <v>8</v>
      </c>
      <c r="E119" s="80">
        <v>1</v>
      </c>
      <c r="F119" s="317"/>
      <c r="G119" s="97"/>
    </row>
    <row r="120" spans="1:7" ht="15.95" hidden="1" customHeight="1">
      <c r="A120" s="43" t="s">
        <v>150</v>
      </c>
      <c r="B120" s="16" t="s">
        <v>146</v>
      </c>
      <c r="C120" s="92">
        <v>620</v>
      </c>
      <c r="D120" s="79">
        <v>8</v>
      </c>
      <c r="E120" s="80">
        <v>1</v>
      </c>
      <c r="F120" s="317"/>
      <c r="G120" s="97"/>
    </row>
    <row r="121" spans="1:7" s="168" customFormat="1" ht="78" hidden="1" customHeight="1">
      <c r="A121" s="74" t="s">
        <v>366</v>
      </c>
      <c r="B121" s="9" t="s">
        <v>153</v>
      </c>
      <c r="C121" s="23"/>
      <c r="D121" s="7"/>
      <c r="E121" s="8"/>
      <c r="F121" s="313">
        <f>F122+F124+F126+F128</f>
        <v>0</v>
      </c>
      <c r="G121" s="24">
        <f>G122+G124+G126+G128</f>
        <v>0</v>
      </c>
    </row>
    <row r="122" spans="1:7" ht="63.95" hidden="1" customHeight="1">
      <c r="A122" s="43" t="s">
        <v>13</v>
      </c>
      <c r="B122" s="16" t="s">
        <v>153</v>
      </c>
      <c r="C122" s="96">
        <v>100</v>
      </c>
      <c r="D122" s="79"/>
      <c r="E122" s="80"/>
      <c r="F122" s="317">
        <f>F123</f>
        <v>0</v>
      </c>
      <c r="G122" s="97">
        <f>G123</f>
        <v>0</v>
      </c>
    </row>
    <row r="123" spans="1:7" ht="15.95" hidden="1" customHeight="1">
      <c r="A123" s="103" t="s">
        <v>147</v>
      </c>
      <c r="B123" s="16" t="s">
        <v>153</v>
      </c>
      <c r="C123" s="96">
        <v>110</v>
      </c>
      <c r="D123" s="79">
        <v>8</v>
      </c>
      <c r="E123" s="80">
        <v>1</v>
      </c>
      <c r="F123" s="317"/>
      <c r="G123" s="97"/>
    </row>
    <row r="124" spans="1:7" ht="32.1" hidden="1" customHeight="1">
      <c r="A124" s="43" t="s">
        <v>315</v>
      </c>
      <c r="B124" s="16" t="s">
        <v>153</v>
      </c>
      <c r="C124" s="101">
        <v>200</v>
      </c>
      <c r="D124" s="79"/>
      <c r="E124" s="80"/>
      <c r="F124" s="317">
        <f>F125</f>
        <v>0</v>
      </c>
      <c r="G124" s="97">
        <f>G125</f>
        <v>0</v>
      </c>
    </row>
    <row r="125" spans="1:7" ht="32.1" hidden="1" customHeight="1">
      <c r="A125" s="98" t="s">
        <v>21</v>
      </c>
      <c r="B125" s="16" t="s">
        <v>153</v>
      </c>
      <c r="C125" s="96">
        <v>240</v>
      </c>
      <c r="D125" s="79">
        <v>8</v>
      </c>
      <c r="E125" s="80">
        <v>1</v>
      </c>
      <c r="F125" s="317"/>
      <c r="G125" s="97"/>
    </row>
    <row r="126" spans="1:7" ht="15.95" hidden="1" customHeight="1">
      <c r="A126" s="43" t="s">
        <v>22</v>
      </c>
      <c r="B126" s="16" t="s">
        <v>153</v>
      </c>
      <c r="C126" s="92">
        <v>800</v>
      </c>
      <c r="D126" s="79"/>
      <c r="E126" s="80"/>
      <c r="F126" s="317">
        <f>F127</f>
        <v>0</v>
      </c>
      <c r="G126" s="97">
        <f>G127</f>
        <v>0</v>
      </c>
    </row>
    <row r="127" spans="1:7" ht="15.95" hidden="1" customHeight="1">
      <c r="A127" s="43" t="s">
        <v>23</v>
      </c>
      <c r="B127" s="16" t="s">
        <v>153</v>
      </c>
      <c r="C127" s="92">
        <v>850</v>
      </c>
      <c r="D127" s="79">
        <v>8</v>
      </c>
      <c r="E127" s="80">
        <v>1</v>
      </c>
      <c r="F127" s="317"/>
      <c r="G127" s="97"/>
    </row>
    <row r="128" spans="1:7" ht="32.1" hidden="1" customHeight="1">
      <c r="A128" s="43" t="s">
        <v>148</v>
      </c>
      <c r="B128" s="16" t="s">
        <v>153</v>
      </c>
      <c r="C128" s="96">
        <v>600</v>
      </c>
      <c r="D128" s="79"/>
      <c r="E128" s="80"/>
      <c r="F128" s="317">
        <f>F129+F130</f>
        <v>0</v>
      </c>
      <c r="G128" s="97">
        <f>G129+G130</f>
        <v>0</v>
      </c>
    </row>
    <row r="129" spans="1:7" ht="15.95" hidden="1" customHeight="1">
      <c r="A129" s="43" t="s">
        <v>149</v>
      </c>
      <c r="B129" s="16" t="s">
        <v>153</v>
      </c>
      <c r="C129" s="96">
        <v>610</v>
      </c>
      <c r="D129" s="79">
        <v>8</v>
      </c>
      <c r="E129" s="80">
        <v>1</v>
      </c>
      <c r="F129" s="317"/>
      <c r="G129" s="97"/>
    </row>
    <row r="130" spans="1:7" ht="15.95" hidden="1" customHeight="1">
      <c r="A130" s="43" t="s">
        <v>150</v>
      </c>
      <c r="B130" s="16" t="s">
        <v>153</v>
      </c>
      <c r="C130" s="96">
        <v>620</v>
      </c>
      <c r="D130" s="79">
        <v>8</v>
      </c>
      <c r="E130" s="80">
        <v>1</v>
      </c>
      <c r="F130" s="317"/>
      <c r="G130" s="97"/>
    </row>
    <row r="131" spans="1:7" s="168" customFormat="1" ht="32.1" hidden="1" customHeight="1">
      <c r="A131" s="276" t="s">
        <v>357</v>
      </c>
      <c r="B131" s="9" t="s">
        <v>168</v>
      </c>
      <c r="C131" s="41" t="s">
        <v>7</v>
      </c>
      <c r="D131" s="7"/>
      <c r="E131" s="8"/>
      <c r="F131" s="313">
        <f>F132+F142</f>
        <v>0</v>
      </c>
      <c r="G131" s="24">
        <f>G132+G142</f>
        <v>0</v>
      </c>
    </row>
    <row r="132" spans="1:7" s="168" customFormat="1" ht="36.75" hidden="1" customHeight="1">
      <c r="A132" s="276" t="s">
        <v>356</v>
      </c>
      <c r="B132" s="9" t="s">
        <v>170</v>
      </c>
      <c r="C132" s="10"/>
      <c r="D132" s="7"/>
      <c r="E132" s="8"/>
      <c r="F132" s="313">
        <f>F133+F136+F139</f>
        <v>0</v>
      </c>
      <c r="G132" s="24">
        <f>G133+G136+G139</f>
        <v>0</v>
      </c>
    </row>
    <row r="133" spans="1:7" ht="63.95" hidden="1" customHeight="1">
      <c r="A133" s="43" t="s">
        <v>13</v>
      </c>
      <c r="B133" s="16" t="s">
        <v>170</v>
      </c>
      <c r="C133" s="92">
        <v>100</v>
      </c>
      <c r="D133" s="79"/>
      <c r="E133" s="80"/>
      <c r="F133" s="317">
        <f>F134+F135</f>
        <v>0</v>
      </c>
      <c r="G133" s="97">
        <f>G134+G135</f>
        <v>0</v>
      </c>
    </row>
    <row r="134" spans="1:7" ht="15.95" hidden="1" customHeight="1">
      <c r="A134" s="103" t="s">
        <v>147</v>
      </c>
      <c r="B134" s="16" t="s">
        <v>170</v>
      </c>
      <c r="C134" s="96">
        <v>110</v>
      </c>
      <c r="D134" s="79">
        <v>11</v>
      </c>
      <c r="E134" s="80">
        <v>2</v>
      </c>
      <c r="F134" s="317"/>
      <c r="G134" s="97"/>
    </row>
    <row r="135" spans="1:7" ht="15.95" hidden="1" customHeight="1">
      <c r="A135" s="103" t="s">
        <v>147</v>
      </c>
      <c r="B135" s="16" t="s">
        <v>170</v>
      </c>
      <c r="C135" s="17">
        <v>110</v>
      </c>
      <c r="D135" s="79">
        <v>11</v>
      </c>
      <c r="E135" s="80">
        <v>5</v>
      </c>
      <c r="F135" s="315"/>
      <c r="G135" s="30"/>
    </row>
    <row r="136" spans="1:7" ht="32.1" hidden="1" customHeight="1">
      <c r="A136" s="43" t="s">
        <v>315</v>
      </c>
      <c r="B136" s="16" t="s">
        <v>170</v>
      </c>
      <c r="C136" s="96">
        <v>200</v>
      </c>
      <c r="D136" s="79"/>
      <c r="E136" s="80"/>
      <c r="F136" s="317">
        <f>F137+F138</f>
        <v>0</v>
      </c>
      <c r="G136" s="97">
        <f>G137+G138</f>
        <v>0</v>
      </c>
    </row>
    <row r="137" spans="1:7" ht="32.1" hidden="1" customHeight="1">
      <c r="A137" s="43" t="s">
        <v>21</v>
      </c>
      <c r="B137" s="141" t="s">
        <v>170</v>
      </c>
      <c r="C137" s="96">
        <v>240</v>
      </c>
      <c r="D137" s="95">
        <v>11</v>
      </c>
      <c r="E137" s="95">
        <v>2</v>
      </c>
      <c r="F137" s="317"/>
      <c r="G137" s="97"/>
    </row>
    <row r="138" spans="1:7" ht="32.1" hidden="1" customHeight="1">
      <c r="A138" s="43" t="s">
        <v>21</v>
      </c>
      <c r="B138" s="141" t="s">
        <v>170</v>
      </c>
      <c r="C138" s="29">
        <v>240</v>
      </c>
      <c r="D138" s="95">
        <v>11</v>
      </c>
      <c r="E138" s="95">
        <v>5</v>
      </c>
      <c r="F138" s="315"/>
      <c r="G138" s="30"/>
    </row>
    <row r="139" spans="1:7" ht="15.95" hidden="1" customHeight="1">
      <c r="A139" s="43" t="s">
        <v>22</v>
      </c>
      <c r="B139" s="141" t="s">
        <v>170</v>
      </c>
      <c r="C139" s="96">
        <v>800</v>
      </c>
      <c r="D139" s="95"/>
      <c r="E139" s="95"/>
      <c r="F139" s="317">
        <f>F140+F141</f>
        <v>0</v>
      </c>
      <c r="G139" s="97">
        <f>G140+G141</f>
        <v>0</v>
      </c>
    </row>
    <row r="140" spans="1:7" ht="15.95" hidden="1" customHeight="1">
      <c r="A140" s="43" t="s">
        <v>23</v>
      </c>
      <c r="B140" s="141" t="s">
        <v>170</v>
      </c>
      <c r="C140" s="96">
        <v>850</v>
      </c>
      <c r="D140" s="95">
        <v>11</v>
      </c>
      <c r="E140" s="95">
        <v>2</v>
      </c>
      <c r="F140" s="317"/>
      <c r="G140" s="97"/>
    </row>
    <row r="141" spans="1:7" ht="15.95" hidden="1" customHeight="1">
      <c r="A141" s="43" t="s">
        <v>23</v>
      </c>
      <c r="B141" s="141" t="s">
        <v>170</v>
      </c>
      <c r="C141" s="29">
        <v>850</v>
      </c>
      <c r="D141" s="95">
        <v>11</v>
      </c>
      <c r="E141" s="95">
        <v>5</v>
      </c>
      <c r="F141" s="315"/>
      <c r="G141" s="30"/>
    </row>
    <row r="142" spans="1:7" s="168" customFormat="1" ht="33" hidden="1" customHeight="1">
      <c r="A142" s="74" t="s">
        <v>367</v>
      </c>
      <c r="B142" s="9" t="s">
        <v>171</v>
      </c>
      <c r="C142" s="10"/>
      <c r="D142" s="7"/>
      <c r="E142" s="8"/>
      <c r="F142" s="313">
        <f>F143</f>
        <v>0</v>
      </c>
      <c r="G142" s="24">
        <f>G143</f>
        <v>0</v>
      </c>
    </row>
    <row r="143" spans="1:7" ht="28.5" hidden="1" customHeight="1">
      <c r="A143" s="98" t="s">
        <v>172</v>
      </c>
      <c r="B143" s="16" t="s">
        <v>171</v>
      </c>
      <c r="C143" s="92">
        <v>600</v>
      </c>
      <c r="D143" s="79"/>
      <c r="E143" s="80"/>
      <c r="F143" s="317">
        <f>F144</f>
        <v>0</v>
      </c>
      <c r="G143" s="97">
        <f>G144</f>
        <v>0</v>
      </c>
    </row>
    <row r="144" spans="1:7" ht="15.95" hidden="1" customHeight="1">
      <c r="A144" s="98" t="s">
        <v>150</v>
      </c>
      <c r="B144" s="16" t="s">
        <v>171</v>
      </c>
      <c r="C144" s="92">
        <v>620</v>
      </c>
      <c r="D144" s="79">
        <v>11</v>
      </c>
      <c r="E144" s="80">
        <v>2</v>
      </c>
      <c r="F144" s="317"/>
      <c r="G144" s="97"/>
    </row>
    <row r="145" spans="1:7" s="168" customFormat="1" ht="28.5" hidden="1" customHeight="1">
      <c r="A145" s="74" t="s">
        <v>368</v>
      </c>
      <c r="B145" s="9" t="s">
        <v>103</v>
      </c>
      <c r="C145" s="10"/>
      <c r="D145" s="7"/>
      <c r="E145" s="8"/>
      <c r="F145" s="313">
        <f t="shared" ref="F145:G147" si="1">F146</f>
        <v>0</v>
      </c>
      <c r="G145" s="24">
        <f t="shared" si="1"/>
        <v>0</v>
      </c>
    </row>
    <row r="146" spans="1:7" s="168" customFormat="1" ht="48" hidden="1" customHeight="1">
      <c r="A146" s="74" t="s">
        <v>369</v>
      </c>
      <c r="B146" s="9" t="s">
        <v>104</v>
      </c>
      <c r="C146" s="10"/>
      <c r="D146" s="7"/>
      <c r="E146" s="8"/>
      <c r="F146" s="313">
        <f t="shared" si="1"/>
        <v>0</v>
      </c>
      <c r="G146" s="24">
        <f t="shared" si="1"/>
        <v>0</v>
      </c>
    </row>
    <row r="147" spans="1:7" ht="15.95" hidden="1" customHeight="1">
      <c r="A147" s="43" t="s">
        <v>22</v>
      </c>
      <c r="B147" s="16" t="s">
        <v>104</v>
      </c>
      <c r="C147" s="17">
        <v>800</v>
      </c>
      <c r="D147" s="14"/>
      <c r="E147" s="15"/>
      <c r="F147" s="315">
        <f t="shared" si="1"/>
        <v>0</v>
      </c>
      <c r="G147" s="30">
        <f t="shared" si="1"/>
        <v>0</v>
      </c>
    </row>
    <row r="148" spans="1:7" ht="48" hidden="1" customHeight="1">
      <c r="A148" s="43" t="s">
        <v>73</v>
      </c>
      <c r="B148" s="16" t="s">
        <v>104</v>
      </c>
      <c r="C148" s="17">
        <v>810</v>
      </c>
      <c r="D148" s="14">
        <v>5</v>
      </c>
      <c r="E148" s="15">
        <v>1</v>
      </c>
      <c r="F148" s="315"/>
      <c r="G148" s="30"/>
    </row>
    <row r="149" spans="1:7" s="168" customFormat="1" ht="30" hidden="1" customHeight="1">
      <c r="A149" s="276" t="s">
        <v>370</v>
      </c>
      <c r="B149" s="9" t="s">
        <v>138</v>
      </c>
      <c r="C149" s="10"/>
      <c r="D149" s="7"/>
      <c r="E149" s="8"/>
      <c r="F149" s="313">
        <f t="shared" ref="F149:G151" si="2">F150</f>
        <v>0</v>
      </c>
      <c r="G149" s="24">
        <f t="shared" si="2"/>
        <v>0</v>
      </c>
    </row>
    <row r="150" spans="1:7" s="168" customFormat="1" ht="30" hidden="1" customHeight="1">
      <c r="A150" s="276" t="s">
        <v>355</v>
      </c>
      <c r="B150" s="9" t="s">
        <v>139</v>
      </c>
      <c r="C150" s="10"/>
      <c r="D150" s="7"/>
      <c r="E150" s="8"/>
      <c r="F150" s="313">
        <f t="shared" si="2"/>
        <v>0</v>
      </c>
      <c r="G150" s="24">
        <f t="shared" si="2"/>
        <v>0</v>
      </c>
    </row>
    <row r="151" spans="1:7" ht="32.1" hidden="1" customHeight="1">
      <c r="A151" s="43" t="s">
        <v>315</v>
      </c>
      <c r="B151" s="16" t="s">
        <v>139</v>
      </c>
      <c r="C151" s="29">
        <v>200</v>
      </c>
      <c r="D151" s="94"/>
      <c r="E151" s="95"/>
      <c r="F151" s="315">
        <f t="shared" si="2"/>
        <v>0</v>
      </c>
      <c r="G151" s="30">
        <f t="shared" si="2"/>
        <v>0</v>
      </c>
    </row>
    <row r="152" spans="1:7" ht="32.1" hidden="1" customHeight="1">
      <c r="A152" s="98" t="s">
        <v>21</v>
      </c>
      <c r="B152" s="16" t="s">
        <v>139</v>
      </c>
      <c r="C152" s="29">
        <v>240</v>
      </c>
      <c r="D152" s="79">
        <v>7</v>
      </c>
      <c r="E152" s="80">
        <v>7</v>
      </c>
      <c r="F152" s="315"/>
      <c r="G152" s="30"/>
    </row>
    <row r="153" spans="1:7" s="168" customFormat="1" ht="30" hidden="1" customHeight="1">
      <c r="A153" s="276" t="s">
        <v>344</v>
      </c>
      <c r="B153" s="9" t="s">
        <v>84</v>
      </c>
      <c r="C153" s="10"/>
      <c r="D153" s="7"/>
      <c r="E153" s="8"/>
      <c r="F153" s="314">
        <f>F154+F161</f>
        <v>0</v>
      </c>
      <c r="G153" s="11">
        <f>G154+G161</f>
        <v>0</v>
      </c>
    </row>
    <row r="154" spans="1:7" s="168" customFormat="1" ht="30" hidden="1" customHeight="1">
      <c r="A154" s="276" t="s">
        <v>345</v>
      </c>
      <c r="B154" s="9" t="s">
        <v>85</v>
      </c>
      <c r="C154" s="10"/>
      <c r="D154" s="7"/>
      <c r="E154" s="8"/>
      <c r="F154" s="314">
        <f>F155+F157+F159</f>
        <v>0</v>
      </c>
      <c r="G154" s="11">
        <f>G155+G157+G159</f>
        <v>0</v>
      </c>
    </row>
    <row r="155" spans="1:7" ht="32.1" hidden="1" customHeight="1">
      <c r="A155" s="43" t="s">
        <v>315</v>
      </c>
      <c r="B155" s="16" t="s">
        <v>85</v>
      </c>
      <c r="C155" s="17">
        <v>200</v>
      </c>
      <c r="D155" s="14"/>
      <c r="E155" s="15"/>
      <c r="F155" s="299">
        <f>F156</f>
        <v>0</v>
      </c>
      <c r="G155" s="18">
        <f>G156</f>
        <v>0</v>
      </c>
    </row>
    <row r="156" spans="1:7" ht="32.1" hidden="1" customHeight="1">
      <c r="A156" s="43" t="s">
        <v>21</v>
      </c>
      <c r="B156" s="16" t="s">
        <v>85</v>
      </c>
      <c r="C156" s="17">
        <v>240</v>
      </c>
      <c r="D156" s="14">
        <v>4</v>
      </c>
      <c r="E156" s="15">
        <v>9</v>
      </c>
      <c r="F156" s="299"/>
      <c r="G156" s="18"/>
    </row>
    <row r="157" spans="1:7" ht="32.1" hidden="1" customHeight="1">
      <c r="A157" s="43" t="s">
        <v>69</v>
      </c>
      <c r="B157" s="16" t="s">
        <v>85</v>
      </c>
      <c r="C157" s="17">
        <v>400</v>
      </c>
      <c r="D157" s="14"/>
      <c r="E157" s="15"/>
      <c r="F157" s="299">
        <f>F158</f>
        <v>0</v>
      </c>
      <c r="G157" s="18">
        <f>G158</f>
        <v>0</v>
      </c>
    </row>
    <row r="158" spans="1:7" ht="15.95" hidden="1" customHeight="1">
      <c r="A158" s="43" t="s">
        <v>70</v>
      </c>
      <c r="B158" s="16" t="s">
        <v>85</v>
      </c>
      <c r="C158" s="17">
        <v>410</v>
      </c>
      <c r="D158" s="14">
        <v>4</v>
      </c>
      <c r="E158" s="15">
        <v>9</v>
      </c>
      <c r="F158" s="299"/>
      <c r="G158" s="18"/>
    </row>
    <row r="159" spans="1:7" ht="15.95" hidden="1" customHeight="1">
      <c r="A159" s="43" t="s">
        <v>22</v>
      </c>
      <c r="B159" s="16" t="s">
        <v>85</v>
      </c>
      <c r="C159" s="17">
        <v>800</v>
      </c>
      <c r="D159" s="14"/>
      <c r="E159" s="15"/>
      <c r="F159" s="299">
        <f>F160</f>
        <v>0</v>
      </c>
      <c r="G159" s="18">
        <f>G160</f>
        <v>0</v>
      </c>
    </row>
    <row r="160" spans="1:7" ht="48" hidden="1" customHeight="1">
      <c r="A160" s="43" t="s">
        <v>73</v>
      </c>
      <c r="B160" s="16" t="s">
        <v>85</v>
      </c>
      <c r="C160" s="17">
        <v>810</v>
      </c>
      <c r="D160" s="14">
        <v>4</v>
      </c>
      <c r="E160" s="15">
        <v>9</v>
      </c>
      <c r="F160" s="299"/>
      <c r="G160" s="18"/>
    </row>
    <row r="161" spans="1:7" s="168" customFormat="1" ht="48" hidden="1" customHeight="1">
      <c r="A161" s="276" t="s">
        <v>346</v>
      </c>
      <c r="B161" s="9" t="s">
        <v>86</v>
      </c>
      <c r="C161" s="10"/>
      <c r="D161" s="7"/>
      <c r="E161" s="8"/>
      <c r="F161" s="314">
        <f>F162+F164+F166</f>
        <v>0</v>
      </c>
      <c r="G161" s="11">
        <f>G162+G164+G166</f>
        <v>0</v>
      </c>
    </row>
    <row r="162" spans="1:7" ht="32.1" hidden="1" customHeight="1">
      <c r="A162" s="43" t="s">
        <v>315</v>
      </c>
      <c r="B162" s="16" t="s">
        <v>86</v>
      </c>
      <c r="C162" s="17">
        <v>200</v>
      </c>
      <c r="D162" s="14"/>
      <c r="E162" s="15"/>
      <c r="F162" s="299">
        <f>F163</f>
        <v>0</v>
      </c>
      <c r="G162" s="18">
        <f>G163</f>
        <v>0</v>
      </c>
    </row>
    <row r="163" spans="1:7" ht="32.1" hidden="1" customHeight="1">
      <c r="A163" s="43" t="s">
        <v>21</v>
      </c>
      <c r="B163" s="16" t="s">
        <v>86</v>
      </c>
      <c r="C163" s="17">
        <v>240</v>
      </c>
      <c r="D163" s="14">
        <v>4</v>
      </c>
      <c r="E163" s="15">
        <v>9</v>
      </c>
      <c r="F163" s="299"/>
      <c r="G163" s="18"/>
    </row>
    <row r="164" spans="1:7" ht="32.1" hidden="1" customHeight="1">
      <c r="A164" s="43" t="s">
        <v>69</v>
      </c>
      <c r="B164" s="16" t="s">
        <v>86</v>
      </c>
      <c r="C164" s="17">
        <v>400</v>
      </c>
      <c r="D164" s="14"/>
      <c r="E164" s="15"/>
      <c r="F164" s="299">
        <f>F165</f>
        <v>0</v>
      </c>
      <c r="G164" s="18">
        <f>G165</f>
        <v>0</v>
      </c>
    </row>
    <row r="165" spans="1:7" ht="15.95" hidden="1" customHeight="1">
      <c r="A165" s="43" t="s">
        <v>70</v>
      </c>
      <c r="B165" s="16" t="s">
        <v>86</v>
      </c>
      <c r="C165" s="17">
        <v>410</v>
      </c>
      <c r="D165" s="14">
        <v>4</v>
      </c>
      <c r="E165" s="15">
        <v>9</v>
      </c>
      <c r="F165" s="299"/>
      <c r="G165" s="18"/>
    </row>
    <row r="166" spans="1:7" ht="15.95" hidden="1" customHeight="1">
      <c r="A166" s="43" t="s">
        <v>22</v>
      </c>
      <c r="B166" s="16" t="s">
        <v>86</v>
      </c>
      <c r="C166" s="17">
        <v>800</v>
      </c>
      <c r="D166" s="14"/>
      <c r="E166" s="15"/>
      <c r="F166" s="299">
        <f>F167</f>
        <v>0</v>
      </c>
      <c r="G166" s="18">
        <f>G167</f>
        <v>0</v>
      </c>
    </row>
    <row r="167" spans="1:7" ht="48" hidden="1" customHeight="1">
      <c r="A167" s="43" t="s">
        <v>73</v>
      </c>
      <c r="B167" s="16" t="s">
        <v>86</v>
      </c>
      <c r="C167" s="17">
        <v>810</v>
      </c>
      <c r="D167" s="14">
        <v>4</v>
      </c>
      <c r="E167" s="15">
        <v>9</v>
      </c>
      <c r="F167" s="299"/>
      <c r="G167" s="18"/>
    </row>
    <row r="168" spans="1:7" s="168" customFormat="1" ht="15.75">
      <c r="A168" s="74" t="s">
        <v>9</v>
      </c>
      <c r="B168" s="9" t="s">
        <v>10</v>
      </c>
      <c r="C168" s="10" t="s">
        <v>7</v>
      </c>
      <c r="D168" s="7"/>
      <c r="E168" s="8"/>
      <c r="F168" s="314">
        <f>F169+F172+F179+F183+F188+F194+F201+F211+F214+F217+F220+F223+F228+F231+F234+F239+F242+F249+F254+F257+F264+F267+F270+F277+F280+F283+F286+F296+F301+F306+F309+F319+F324+F331</f>
        <v>4416.7</v>
      </c>
      <c r="G168" s="11">
        <f>G169+G172+G179+G183+G188+G194+G201+G211+G214+G217+G220+G223+G228+G231+G234+G239+G242+G249+G254+G257+G264+G267+G270+G277+G280+G283+G286+G296+G301+G306+G309+G319+G324+G331</f>
        <v>5774.6</v>
      </c>
    </row>
    <row r="169" spans="1:7" s="168" customFormat="1" ht="32.1" customHeight="1">
      <c r="A169" s="74" t="s">
        <v>25</v>
      </c>
      <c r="B169" s="9" t="s">
        <v>26</v>
      </c>
      <c r="C169" s="10"/>
      <c r="D169" s="7"/>
      <c r="E169" s="8"/>
      <c r="F169" s="314">
        <f>F170</f>
        <v>2685</v>
      </c>
      <c r="G169" s="11">
        <f>G170</f>
        <v>3464.2</v>
      </c>
    </row>
    <row r="170" spans="1:7" ht="63.95" customHeight="1">
      <c r="A170" s="43" t="s">
        <v>13</v>
      </c>
      <c r="B170" s="16" t="s">
        <v>26</v>
      </c>
      <c r="C170" s="17">
        <v>100</v>
      </c>
      <c r="D170" s="14"/>
      <c r="E170" s="15"/>
      <c r="F170" s="299">
        <f>F171</f>
        <v>2685</v>
      </c>
      <c r="G170" s="18">
        <f>G171</f>
        <v>3464.2</v>
      </c>
    </row>
    <row r="171" spans="1:7" ht="32.1" customHeight="1">
      <c r="A171" s="43" t="s">
        <v>14</v>
      </c>
      <c r="B171" s="16" t="s">
        <v>26</v>
      </c>
      <c r="C171" s="17">
        <v>120</v>
      </c>
      <c r="D171" s="14">
        <v>1</v>
      </c>
      <c r="E171" s="15">
        <v>4</v>
      </c>
      <c r="F171" s="299">
        <v>2685</v>
      </c>
      <c r="G171" s="18">
        <v>3464.2</v>
      </c>
    </row>
    <row r="172" spans="1:7" ht="15.95" customHeight="1">
      <c r="A172" s="74" t="s">
        <v>19</v>
      </c>
      <c r="B172" s="9" t="s">
        <v>20</v>
      </c>
      <c r="C172" s="10" t="s">
        <v>7</v>
      </c>
      <c r="D172" s="7"/>
      <c r="E172" s="8"/>
      <c r="F172" s="314">
        <f>F173+F176</f>
        <v>126.5</v>
      </c>
      <c r="G172" s="11">
        <f>G173+G176</f>
        <v>476.6</v>
      </c>
    </row>
    <row r="173" spans="1:7" ht="32.1" customHeight="1">
      <c r="A173" s="43" t="s">
        <v>315</v>
      </c>
      <c r="B173" s="141" t="s">
        <v>20</v>
      </c>
      <c r="C173" s="29">
        <v>200</v>
      </c>
      <c r="D173" s="27"/>
      <c r="E173" s="27"/>
      <c r="F173" s="315">
        <f>F174+F175</f>
        <v>110.5</v>
      </c>
      <c r="G173" s="30">
        <f>G174+G175</f>
        <v>460.6</v>
      </c>
    </row>
    <row r="174" spans="1:7" ht="32.1" customHeight="1">
      <c r="A174" s="43" t="s">
        <v>21</v>
      </c>
      <c r="B174" s="141" t="s">
        <v>20</v>
      </c>
      <c r="C174" s="29">
        <v>240</v>
      </c>
      <c r="D174" s="27">
        <v>1</v>
      </c>
      <c r="E174" s="27">
        <v>3</v>
      </c>
      <c r="F174" s="315"/>
      <c r="G174" s="30"/>
    </row>
    <row r="175" spans="1:7" ht="32.1" customHeight="1">
      <c r="A175" s="43" t="s">
        <v>21</v>
      </c>
      <c r="B175" s="141" t="s">
        <v>20</v>
      </c>
      <c r="C175" s="29">
        <v>240</v>
      </c>
      <c r="D175" s="27">
        <v>1</v>
      </c>
      <c r="E175" s="27">
        <v>4</v>
      </c>
      <c r="F175" s="315">
        <f>19.5+91</f>
        <v>110.5</v>
      </c>
      <c r="G175" s="30">
        <f>476.6-16</f>
        <v>460.6</v>
      </c>
    </row>
    <row r="176" spans="1:7" ht="15.95" customHeight="1">
      <c r="A176" s="43" t="s">
        <v>22</v>
      </c>
      <c r="B176" s="141" t="s">
        <v>20</v>
      </c>
      <c r="C176" s="29">
        <v>800</v>
      </c>
      <c r="D176" s="27"/>
      <c r="E176" s="27"/>
      <c r="F176" s="315">
        <f>F177+F178</f>
        <v>16</v>
      </c>
      <c r="G176" s="30">
        <f>G177+G178</f>
        <v>16</v>
      </c>
    </row>
    <row r="177" spans="1:7" ht="15.95" customHeight="1">
      <c r="A177" s="43" t="s">
        <v>23</v>
      </c>
      <c r="B177" s="141" t="s">
        <v>20</v>
      </c>
      <c r="C177" s="29">
        <v>850</v>
      </c>
      <c r="D177" s="27">
        <v>1</v>
      </c>
      <c r="E177" s="27">
        <v>3</v>
      </c>
      <c r="F177" s="315"/>
      <c r="G177" s="30"/>
    </row>
    <row r="178" spans="1:7" ht="15.95" customHeight="1">
      <c r="A178" s="43" t="s">
        <v>23</v>
      </c>
      <c r="B178" s="141" t="s">
        <v>20</v>
      </c>
      <c r="C178" s="29">
        <v>850</v>
      </c>
      <c r="D178" s="27">
        <v>1</v>
      </c>
      <c r="E178" s="27">
        <v>4</v>
      </c>
      <c r="F178" s="315">
        <v>16</v>
      </c>
      <c r="G178" s="30">
        <v>16</v>
      </c>
    </row>
    <row r="179" spans="1:7" s="168" customFormat="1" ht="36" customHeight="1">
      <c r="A179" s="74" t="s">
        <v>208</v>
      </c>
      <c r="B179" s="169" t="s">
        <v>28</v>
      </c>
      <c r="C179" s="23"/>
      <c r="D179" s="21"/>
      <c r="E179" s="21"/>
      <c r="F179" s="313">
        <f>F180</f>
        <v>25.4</v>
      </c>
      <c r="G179" s="24">
        <f>G180</f>
        <v>25.4</v>
      </c>
    </row>
    <row r="180" spans="1:7" ht="15.95" customHeight="1">
      <c r="A180" s="43" t="s">
        <v>29</v>
      </c>
      <c r="B180" s="141" t="s">
        <v>28</v>
      </c>
      <c r="C180" s="29">
        <v>500</v>
      </c>
      <c r="D180" s="27"/>
      <c r="E180" s="27"/>
      <c r="F180" s="315">
        <f>F181+F182</f>
        <v>25.4</v>
      </c>
      <c r="G180" s="30">
        <f>G181+G182</f>
        <v>25.4</v>
      </c>
    </row>
    <row r="181" spans="1:7" ht="15.95" customHeight="1">
      <c r="A181" s="43" t="s">
        <v>30</v>
      </c>
      <c r="B181" s="141" t="s">
        <v>28</v>
      </c>
      <c r="C181" s="29">
        <v>540</v>
      </c>
      <c r="D181" s="27">
        <v>1</v>
      </c>
      <c r="E181" s="27">
        <v>6</v>
      </c>
      <c r="F181" s="315">
        <v>25.4</v>
      </c>
      <c r="G181" s="30">
        <v>25.4</v>
      </c>
    </row>
    <row r="182" spans="1:7" ht="15.95" hidden="1" customHeight="1">
      <c r="A182" s="43" t="s">
        <v>30</v>
      </c>
      <c r="B182" s="141" t="s">
        <v>28</v>
      </c>
      <c r="C182" s="96">
        <v>540</v>
      </c>
      <c r="D182" s="95">
        <v>8</v>
      </c>
      <c r="E182" s="95">
        <v>1</v>
      </c>
      <c r="F182" s="317"/>
      <c r="G182" s="97"/>
    </row>
    <row r="183" spans="1:7" s="168" customFormat="1" ht="32.1" hidden="1" customHeight="1">
      <c r="A183" s="74" t="s">
        <v>40</v>
      </c>
      <c r="B183" s="169" t="s">
        <v>41</v>
      </c>
      <c r="C183" s="23" t="s">
        <v>7</v>
      </c>
      <c r="D183" s="21"/>
      <c r="E183" s="21"/>
      <c r="F183" s="313">
        <f>F184+F186</f>
        <v>0</v>
      </c>
      <c r="G183" s="24">
        <f>G184+G186</f>
        <v>0</v>
      </c>
    </row>
    <row r="184" spans="1:7" ht="32.1" hidden="1" customHeight="1">
      <c r="A184" s="43" t="s">
        <v>315</v>
      </c>
      <c r="B184" s="141" t="s">
        <v>41</v>
      </c>
      <c r="C184" s="29">
        <v>200</v>
      </c>
      <c r="D184" s="27"/>
      <c r="E184" s="27"/>
      <c r="F184" s="315">
        <f>F185</f>
        <v>0</v>
      </c>
      <c r="G184" s="30">
        <f>G185</f>
        <v>0</v>
      </c>
    </row>
    <row r="185" spans="1:7" ht="32.1" hidden="1" customHeight="1">
      <c r="A185" s="43" t="s">
        <v>21</v>
      </c>
      <c r="B185" s="141" t="s">
        <v>41</v>
      </c>
      <c r="C185" s="29">
        <v>240</v>
      </c>
      <c r="D185" s="27">
        <v>1</v>
      </c>
      <c r="E185" s="27">
        <v>13</v>
      </c>
      <c r="F185" s="315"/>
      <c r="G185" s="30"/>
    </row>
    <row r="186" spans="1:7" ht="15.95" hidden="1" customHeight="1">
      <c r="A186" s="43" t="s">
        <v>22</v>
      </c>
      <c r="B186" s="141" t="s">
        <v>41</v>
      </c>
      <c r="C186" s="29">
        <v>800</v>
      </c>
      <c r="D186" s="27"/>
      <c r="E186" s="27"/>
      <c r="F186" s="315">
        <f>F187</f>
        <v>0</v>
      </c>
      <c r="G186" s="30">
        <f>G187</f>
        <v>0</v>
      </c>
    </row>
    <row r="187" spans="1:7" ht="15.95" hidden="1" customHeight="1">
      <c r="A187" s="43" t="s">
        <v>23</v>
      </c>
      <c r="B187" s="141" t="s">
        <v>41</v>
      </c>
      <c r="C187" s="29">
        <v>850</v>
      </c>
      <c r="D187" s="27">
        <v>1</v>
      </c>
      <c r="E187" s="27">
        <v>13</v>
      </c>
      <c r="F187" s="315"/>
      <c r="G187" s="30"/>
    </row>
    <row r="188" spans="1:7" s="168" customFormat="1" ht="15.75">
      <c r="A188" s="74" t="s">
        <v>42</v>
      </c>
      <c r="B188" s="22" t="s">
        <v>43</v>
      </c>
      <c r="C188" s="10" t="s">
        <v>7</v>
      </c>
      <c r="D188" s="21"/>
      <c r="E188" s="21"/>
      <c r="F188" s="313">
        <f>F189+F191</f>
        <v>200</v>
      </c>
      <c r="G188" s="24">
        <f>G189+G191</f>
        <v>200</v>
      </c>
    </row>
    <row r="189" spans="1:7" ht="32.1" customHeight="1">
      <c r="A189" s="43" t="s">
        <v>315</v>
      </c>
      <c r="B189" s="28" t="s">
        <v>43</v>
      </c>
      <c r="C189" s="17">
        <v>200</v>
      </c>
      <c r="D189" s="27"/>
      <c r="E189" s="27"/>
      <c r="F189" s="315">
        <f>F190</f>
        <v>200</v>
      </c>
      <c r="G189" s="30">
        <f>G190</f>
        <v>200</v>
      </c>
    </row>
    <row r="190" spans="1:7" ht="32.1" customHeight="1">
      <c r="A190" s="43" t="s">
        <v>21</v>
      </c>
      <c r="B190" s="28" t="s">
        <v>43</v>
      </c>
      <c r="C190" s="17">
        <v>240</v>
      </c>
      <c r="D190" s="27">
        <v>1</v>
      </c>
      <c r="E190" s="27">
        <v>13</v>
      </c>
      <c r="F190" s="299">
        <v>200</v>
      </c>
      <c r="G190" s="18">
        <v>200</v>
      </c>
    </row>
    <row r="191" spans="1:7" ht="15.95" hidden="1" customHeight="1">
      <c r="A191" s="43" t="s">
        <v>22</v>
      </c>
      <c r="B191" s="28" t="s">
        <v>43</v>
      </c>
      <c r="C191" s="17">
        <v>800</v>
      </c>
      <c r="D191" s="27">
        <v>1</v>
      </c>
      <c r="E191" s="27">
        <v>13</v>
      </c>
      <c r="F191" s="315">
        <f>F192+F193</f>
        <v>0</v>
      </c>
      <c r="G191" s="30">
        <f>G192+G193</f>
        <v>0</v>
      </c>
    </row>
    <row r="192" spans="1:7" ht="15.95" hidden="1" customHeight="1">
      <c r="A192" s="43" t="s">
        <v>44</v>
      </c>
      <c r="B192" s="28" t="s">
        <v>43</v>
      </c>
      <c r="C192" s="17">
        <v>830</v>
      </c>
      <c r="D192" s="27">
        <v>1</v>
      </c>
      <c r="E192" s="27">
        <v>13</v>
      </c>
      <c r="F192" s="315"/>
      <c r="G192" s="30"/>
    </row>
    <row r="193" spans="1:7" ht="15.95" hidden="1" customHeight="1">
      <c r="A193" s="43" t="s">
        <v>23</v>
      </c>
      <c r="B193" s="28" t="s">
        <v>43</v>
      </c>
      <c r="C193" s="17">
        <v>850</v>
      </c>
      <c r="D193" s="27">
        <v>1</v>
      </c>
      <c r="E193" s="27">
        <v>13</v>
      </c>
      <c r="F193" s="315"/>
      <c r="G193" s="30"/>
    </row>
    <row r="194" spans="1:7" s="168" customFormat="1" ht="15.95" hidden="1" customHeight="1">
      <c r="A194" s="74" t="s">
        <v>129</v>
      </c>
      <c r="B194" s="22" t="s">
        <v>130</v>
      </c>
      <c r="C194" s="10"/>
      <c r="D194" s="21"/>
      <c r="E194" s="21"/>
      <c r="F194" s="313">
        <f>F195+F197+F199</f>
        <v>0</v>
      </c>
      <c r="G194" s="24">
        <f>G195+G197+G199</f>
        <v>0</v>
      </c>
    </row>
    <row r="195" spans="1:7" ht="32.1" hidden="1" customHeight="1">
      <c r="A195" s="43" t="s">
        <v>315</v>
      </c>
      <c r="B195" s="28" t="s">
        <v>130</v>
      </c>
      <c r="C195" s="17">
        <v>200</v>
      </c>
      <c r="D195" s="27"/>
      <c r="E195" s="27"/>
      <c r="F195" s="299">
        <f>F196</f>
        <v>0</v>
      </c>
      <c r="G195" s="18">
        <f>G196</f>
        <v>0</v>
      </c>
    </row>
    <row r="196" spans="1:7" ht="32.1" hidden="1" customHeight="1">
      <c r="A196" s="43" t="s">
        <v>21</v>
      </c>
      <c r="B196" s="28" t="s">
        <v>130</v>
      </c>
      <c r="C196" s="17">
        <v>240</v>
      </c>
      <c r="D196" s="27">
        <v>5</v>
      </c>
      <c r="E196" s="27">
        <v>3</v>
      </c>
      <c r="F196" s="299"/>
      <c r="G196" s="18">
        <v>0</v>
      </c>
    </row>
    <row r="197" spans="1:7" ht="32.1" hidden="1" customHeight="1">
      <c r="A197" s="43" t="s">
        <v>69</v>
      </c>
      <c r="B197" s="141" t="s">
        <v>130</v>
      </c>
      <c r="C197" s="29">
        <v>400</v>
      </c>
      <c r="D197" s="27"/>
      <c r="E197" s="27"/>
      <c r="F197" s="315">
        <f>F198</f>
        <v>0</v>
      </c>
      <c r="G197" s="30">
        <f>G198</f>
        <v>0</v>
      </c>
    </row>
    <row r="198" spans="1:7" ht="15.95" hidden="1" customHeight="1">
      <c r="A198" s="43" t="s">
        <v>70</v>
      </c>
      <c r="B198" s="141" t="s">
        <v>130</v>
      </c>
      <c r="C198" s="29">
        <v>410</v>
      </c>
      <c r="D198" s="27">
        <v>5</v>
      </c>
      <c r="E198" s="27">
        <v>3</v>
      </c>
      <c r="F198" s="315"/>
      <c r="G198" s="30"/>
    </row>
    <row r="199" spans="1:7" ht="15.95" hidden="1" customHeight="1">
      <c r="A199" s="43" t="s">
        <v>22</v>
      </c>
      <c r="B199" s="141" t="s">
        <v>130</v>
      </c>
      <c r="C199" s="29">
        <v>800</v>
      </c>
      <c r="D199" s="27"/>
      <c r="E199" s="27"/>
      <c r="F199" s="315">
        <f>F200</f>
        <v>0</v>
      </c>
      <c r="G199" s="30">
        <f>G200</f>
        <v>0</v>
      </c>
    </row>
    <row r="200" spans="1:7" ht="48" hidden="1" customHeight="1">
      <c r="A200" s="43" t="s">
        <v>73</v>
      </c>
      <c r="B200" s="141" t="s">
        <v>130</v>
      </c>
      <c r="C200" s="29">
        <v>810</v>
      </c>
      <c r="D200" s="27">
        <v>5</v>
      </c>
      <c r="E200" s="27">
        <v>3</v>
      </c>
      <c r="F200" s="315"/>
      <c r="G200" s="30"/>
    </row>
    <row r="201" spans="1:7" s="168" customFormat="1" ht="15.95" hidden="1" customHeight="1">
      <c r="A201" s="74" t="s">
        <v>173</v>
      </c>
      <c r="B201" s="169" t="s">
        <v>174</v>
      </c>
      <c r="C201" s="23"/>
      <c r="D201" s="21"/>
      <c r="E201" s="21"/>
      <c r="F201" s="313">
        <f>F202+F205+F208</f>
        <v>0</v>
      </c>
      <c r="G201" s="24">
        <f>G202+G205+G208</f>
        <v>0</v>
      </c>
    </row>
    <row r="202" spans="1:7" ht="63.95" hidden="1" customHeight="1">
      <c r="A202" s="43" t="s">
        <v>13</v>
      </c>
      <c r="B202" s="141" t="s">
        <v>174</v>
      </c>
      <c r="C202" s="96">
        <v>100</v>
      </c>
      <c r="D202" s="95"/>
      <c r="E202" s="95"/>
      <c r="F202" s="317">
        <f>F203+F204</f>
        <v>0</v>
      </c>
      <c r="G202" s="97">
        <f>G203+G204</f>
        <v>0</v>
      </c>
    </row>
    <row r="203" spans="1:7" ht="15.95" hidden="1" customHeight="1">
      <c r="A203" s="103" t="s">
        <v>147</v>
      </c>
      <c r="B203" s="28" t="s">
        <v>174</v>
      </c>
      <c r="C203" s="92">
        <v>110</v>
      </c>
      <c r="D203" s="95">
        <v>11</v>
      </c>
      <c r="E203" s="95">
        <v>2</v>
      </c>
      <c r="F203" s="317"/>
      <c r="G203" s="97"/>
    </row>
    <row r="204" spans="1:7" ht="15.95" hidden="1" customHeight="1">
      <c r="A204" s="103" t="s">
        <v>147</v>
      </c>
      <c r="B204" s="28" t="s">
        <v>174</v>
      </c>
      <c r="C204" s="17">
        <v>110</v>
      </c>
      <c r="D204" s="95">
        <v>11</v>
      </c>
      <c r="E204" s="95">
        <v>5</v>
      </c>
      <c r="F204" s="299"/>
      <c r="G204" s="18"/>
    </row>
    <row r="205" spans="1:7" ht="32.1" hidden="1" customHeight="1">
      <c r="A205" s="43" t="s">
        <v>315</v>
      </c>
      <c r="B205" s="28" t="s">
        <v>174</v>
      </c>
      <c r="C205" s="92">
        <v>200</v>
      </c>
      <c r="D205" s="95"/>
      <c r="E205" s="95"/>
      <c r="F205" s="317">
        <f>F206+F207</f>
        <v>0</v>
      </c>
      <c r="G205" s="97">
        <f>G206+G207</f>
        <v>0</v>
      </c>
    </row>
    <row r="206" spans="1:7" ht="32.1" hidden="1" customHeight="1">
      <c r="A206" s="43" t="s">
        <v>21</v>
      </c>
      <c r="B206" s="28" t="s">
        <v>174</v>
      </c>
      <c r="C206" s="92">
        <v>240</v>
      </c>
      <c r="D206" s="95">
        <v>11</v>
      </c>
      <c r="E206" s="95">
        <v>2</v>
      </c>
      <c r="F206" s="318"/>
      <c r="G206" s="93"/>
    </row>
    <row r="207" spans="1:7" ht="32.1" hidden="1" customHeight="1">
      <c r="A207" s="43" t="s">
        <v>21</v>
      </c>
      <c r="B207" s="16" t="s">
        <v>174</v>
      </c>
      <c r="C207" s="17">
        <v>240</v>
      </c>
      <c r="D207" s="79">
        <v>11</v>
      </c>
      <c r="E207" s="80">
        <v>5</v>
      </c>
      <c r="F207" s="299"/>
      <c r="G207" s="18"/>
    </row>
    <row r="208" spans="1:7" ht="15.95" hidden="1" customHeight="1">
      <c r="A208" s="43" t="s">
        <v>22</v>
      </c>
      <c r="B208" s="28" t="s">
        <v>174</v>
      </c>
      <c r="C208" s="92">
        <v>800</v>
      </c>
      <c r="D208" s="95"/>
      <c r="E208" s="95"/>
      <c r="F208" s="317">
        <f>F209+F210</f>
        <v>0</v>
      </c>
      <c r="G208" s="97">
        <f>G209+G210</f>
        <v>0</v>
      </c>
    </row>
    <row r="209" spans="1:7" ht="15.95" hidden="1" customHeight="1">
      <c r="A209" s="43" t="s">
        <v>23</v>
      </c>
      <c r="B209" s="28" t="s">
        <v>174</v>
      </c>
      <c r="C209" s="92">
        <v>850</v>
      </c>
      <c r="D209" s="95">
        <v>11</v>
      </c>
      <c r="E209" s="95">
        <v>2</v>
      </c>
      <c r="F209" s="317"/>
      <c r="G209" s="97"/>
    </row>
    <row r="210" spans="1:7" ht="15.95" hidden="1" customHeight="1">
      <c r="A210" s="43" t="s">
        <v>23</v>
      </c>
      <c r="B210" s="16" t="s">
        <v>174</v>
      </c>
      <c r="C210" s="17">
        <v>850</v>
      </c>
      <c r="D210" s="79">
        <v>11</v>
      </c>
      <c r="E210" s="80">
        <v>5</v>
      </c>
      <c r="F210" s="299"/>
      <c r="G210" s="18"/>
    </row>
    <row r="211" spans="1:7" s="168" customFormat="1" ht="48" hidden="1" customHeight="1">
      <c r="A211" s="74" t="s">
        <v>59</v>
      </c>
      <c r="B211" s="9" t="s">
        <v>60</v>
      </c>
      <c r="C211" s="10"/>
      <c r="D211" s="7"/>
      <c r="E211" s="8"/>
      <c r="F211" s="314">
        <f>F212</f>
        <v>0</v>
      </c>
      <c r="G211" s="11">
        <f>G212</f>
        <v>0</v>
      </c>
    </row>
    <row r="212" spans="1:7" ht="32.1" hidden="1" customHeight="1">
      <c r="A212" s="43" t="s">
        <v>315</v>
      </c>
      <c r="B212" s="16" t="s">
        <v>60</v>
      </c>
      <c r="C212" s="17">
        <v>200</v>
      </c>
      <c r="D212" s="14"/>
      <c r="E212" s="15"/>
      <c r="F212" s="299">
        <f>F213</f>
        <v>0</v>
      </c>
      <c r="G212" s="18">
        <f>G213</f>
        <v>0</v>
      </c>
    </row>
    <row r="213" spans="1:7" ht="32.1" hidden="1" customHeight="1">
      <c r="A213" s="43" t="s">
        <v>21</v>
      </c>
      <c r="B213" s="16" t="s">
        <v>60</v>
      </c>
      <c r="C213" s="17">
        <v>240</v>
      </c>
      <c r="D213" s="14">
        <v>3</v>
      </c>
      <c r="E213" s="15">
        <v>9</v>
      </c>
      <c r="F213" s="299"/>
      <c r="G213" s="18"/>
    </row>
    <row r="214" spans="1:7" s="168" customFormat="1" ht="32.1" hidden="1" customHeight="1">
      <c r="A214" s="74" t="s">
        <v>61</v>
      </c>
      <c r="B214" s="9" t="s">
        <v>62</v>
      </c>
      <c r="C214" s="10"/>
      <c r="D214" s="7"/>
      <c r="E214" s="8"/>
      <c r="F214" s="314">
        <f>F215</f>
        <v>0</v>
      </c>
      <c r="G214" s="11">
        <f>G215</f>
        <v>0</v>
      </c>
    </row>
    <row r="215" spans="1:7" ht="32.1" hidden="1" customHeight="1">
      <c r="A215" s="43" t="s">
        <v>315</v>
      </c>
      <c r="B215" s="16" t="s">
        <v>62</v>
      </c>
      <c r="C215" s="17">
        <v>200</v>
      </c>
      <c r="D215" s="14"/>
      <c r="E215" s="15"/>
      <c r="F215" s="299">
        <f>F216</f>
        <v>0</v>
      </c>
      <c r="G215" s="18">
        <f>G216</f>
        <v>0</v>
      </c>
    </row>
    <row r="216" spans="1:7" ht="32.1" hidden="1" customHeight="1">
      <c r="A216" s="43" t="s">
        <v>21</v>
      </c>
      <c r="B216" s="16" t="s">
        <v>62</v>
      </c>
      <c r="C216" s="17">
        <v>240</v>
      </c>
      <c r="D216" s="14">
        <v>3</v>
      </c>
      <c r="E216" s="15">
        <v>9</v>
      </c>
      <c r="F216" s="299"/>
      <c r="G216" s="18"/>
    </row>
    <row r="217" spans="1:7" s="168" customFormat="1" ht="32.1" hidden="1" customHeight="1">
      <c r="A217" s="74" t="s">
        <v>63</v>
      </c>
      <c r="B217" s="9" t="s">
        <v>64</v>
      </c>
      <c r="C217" s="10"/>
      <c r="D217" s="7"/>
      <c r="E217" s="8"/>
      <c r="F217" s="314">
        <f>F218</f>
        <v>0</v>
      </c>
      <c r="G217" s="11">
        <f>G218</f>
        <v>0</v>
      </c>
    </row>
    <row r="218" spans="1:7" ht="32.1" hidden="1" customHeight="1">
      <c r="A218" s="43" t="s">
        <v>315</v>
      </c>
      <c r="B218" s="16" t="s">
        <v>64</v>
      </c>
      <c r="C218" s="17">
        <v>200</v>
      </c>
      <c r="D218" s="14"/>
      <c r="E218" s="15"/>
      <c r="F218" s="299">
        <f>F219</f>
        <v>0</v>
      </c>
      <c r="G218" s="18">
        <f>G219</f>
        <v>0</v>
      </c>
    </row>
    <row r="219" spans="1:7" ht="32.1" hidden="1" customHeight="1">
      <c r="A219" s="43" t="s">
        <v>21</v>
      </c>
      <c r="B219" s="16" t="s">
        <v>64</v>
      </c>
      <c r="C219" s="17">
        <v>240</v>
      </c>
      <c r="D219" s="14">
        <v>3</v>
      </c>
      <c r="E219" s="15">
        <v>9</v>
      </c>
      <c r="F219" s="299"/>
      <c r="G219" s="18"/>
    </row>
    <row r="220" spans="1:7" s="168" customFormat="1" ht="32.1" customHeight="1">
      <c r="A220" s="74" t="s">
        <v>163</v>
      </c>
      <c r="B220" s="9" t="s">
        <v>312</v>
      </c>
      <c r="C220" s="10" t="s">
        <v>7</v>
      </c>
      <c r="D220" s="7"/>
      <c r="E220" s="8"/>
      <c r="F220" s="314">
        <f>F221</f>
        <v>224.2</v>
      </c>
      <c r="G220" s="11">
        <f>G221</f>
        <v>224.2</v>
      </c>
    </row>
    <row r="221" spans="1:7" ht="15.95" customHeight="1">
      <c r="A221" s="98" t="s">
        <v>164</v>
      </c>
      <c r="B221" s="44" t="s">
        <v>312</v>
      </c>
      <c r="C221" s="96">
        <v>300</v>
      </c>
      <c r="D221" s="95"/>
      <c r="E221" s="95"/>
      <c r="F221" s="317">
        <f>F222</f>
        <v>224.2</v>
      </c>
      <c r="G221" s="97">
        <f>G222</f>
        <v>224.2</v>
      </c>
    </row>
    <row r="222" spans="1:7" ht="32.25" customHeight="1">
      <c r="A222" s="266" t="s">
        <v>358</v>
      </c>
      <c r="B222" s="44" t="s">
        <v>312</v>
      </c>
      <c r="C222" s="96">
        <v>320</v>
      </c>
      <c r="D222" s="95">
        <v>10</v>
      </c>
      <c r="E222" s="95">
        <v>1</v>
      </c>
      <c r="F222" s="317">
        <v>224.2</v>
      </c>
      <c r="G222" s="97">
        <v>224.2</v>
      </c>
    </row>
    <row r="223" spans="1:7" s="168" customFormat="1" ht="15.95" hidden="1" customHeight="1">
      <c r="A223" s="74" t="s">
        <v>131</v>
      </c>
      <c r="B223" s="75" t="s">
        <v>132</v>
      </c>
      <c r="C223" s="23"/>
      <c r="D223" s="21"/>
      <c r="E223" s="21"/>
      <c r="F223" s="313">
        <f>F224+F226</f>
        <v>0</v>
      </c>
      <c r="G223" s="24">
        <f>G224+G226</f>
        <v>0</v>
      </c>
    </row>
    <row r="224" spans="1:7" ht="32.1" hidden="1" customHeight="1">
      <c r="A224" s="43" t="s">
        <v>315</v>
      </c>
      <c r="B224" s="44" t="s">
        <v>132</v>
      </c>
      <c r="C224" s="29">
        <v>200</v>
      </c>
      <c r="D224" s="27"/>
      <c r="E224" s="27"/>
      <c r="F224" s="315">
        <f>F225</f>
        <v>0</v>
      </c>
      <c r="G224" s="30">
        <f>G225</f>
        <v>0</v>
      </c>
    </row>
    <row r="225" spans="1:7" ht="32.1" hidden="1" customHeight="1">
      <c r="A225" s="43" t="s">
        <v>21</v>
      </c>
      <c r="B225" s="44" t="s">
        <v>132</v>
      </c>
      <c r="C225" s="29">
        <v>240</v>
      </c>
      <c r="D225" s="27">
        <v>5</v>
      </c>
      <c r="E225" s="27">
        <v>3</v>
      </c>
      <c r="F225" s="315"/>
      <c r="G225" s="30"/>
    </row>
    <row r="226" spans="1:7" ht="15.95" hidden="1" customHeight="1">
      <c r="A226" s="43" t="s">
        <v>22</v>
      </c>
      <c r="B226" s="16" t="s">
        <v>132</v>
      </c>
      <c r="C226" s="17">
        <v>800</v>
      </c>
      <c r="D226" s="14"/>
      <c r="E226" s="15"/>
      <c r="F226" s="299">
        <f>F227</f>
        <v>0</v>
      </c>
      <c r="G226" s="18">
        <f>G227</f>
        <v>0</v>
      </c>
    </row>
    <row r="227" spans="1:7" ht="48" hidden="1" customHeight="1">
      <c r="A227" s="43" t="s">
        <v>73</v>
      </c>
      <c r="B227" s="16" t="s">
        <v>132</v>
      </c>
      <c r="C227" s="17">
        <v>810</v>
      </c>
      <c r="D227" s="14">
        <v>5</v>
      </c>
      <c r="E227" s="15">
        <v>3</v>
      </c>
      <c r="F227" s="299"/>
      <c r="G227" s="18"/>
    </row>
    <row r="228" spans="1:7" s="168" customFormat="1" ht="15.95" customHeight="1">
      <c r="A228" s="74" t="s">
        <v>11</v>
      </c>
      <c r="B228" s="9" t="s">
        <v>12</v>
      </c>
      <c r="C228" s="10" t="s">
        <v>7</v>
      </c>
      <c r="D228" s="7"/>
      <c r="E228" s="8"/>
      <c r="F228" s="314">
        <f>F229</f>
        <v>597.29999999999995</v>
      </c>
      <c r="G228" s="11">
        <f>G229</f>
        <v>597.29999999999995</v>
      </c>
    </row>
    <row r="229" spans="1:7" ht="63.95" customHeight="1">
      <c r="A229" s="43" t="s">
        <v>13</v>
      </c>
      <c r="B229" s="16" t="s">
        <v>12</v>
      </c>
      <c r="C229" s="17">
        <v>100</v>
      </c>
      <c r="D229" s="14"/>
      <c r="E229" s="15"/>
      <c r="F229" s="299">
        <f>F230</f>
        <v>597.29999999999995</v>
      </c>
      <c r="G229" s="18">
        <f>G230</f>
        <v>597.29999999999995</v>
      </c>
    </row>
    <row r="230" spans="1:7" ht="32.1" customHeight="1">
      <c r="A230" s="43" t="s">
        <v>14</v>
      </c>
      <c r="B230" s="16" t="s">
        <v>12</v>
      </c>
      <c r="C230" s="17">
        <v>120</v>
      </c>
      <c r="D230" s="14">
        <v>1</v>
      </c>
      <c r="E230" s="15">
        <v>2</v>
      </c>
      <c r="F230" s="299">
        <v>597.29999999999995</v>
      </c>
      <c r="G230" s="18">
        <v>597.29999999999995</v>
      </c>
    </row>
    <row r="231" spans="1:7" s="168" customFormat="1" ht="32.1" hidden="1" customHeight="1">
      <c r="A231" s="74" t="s">
        <v>110</v>
      </c>
      <c r="B231" s="9" t="s">
        <v>111</v>
      </c>
      <c r="C231" s="10"/>
      <c r="D231" s="7"/>
      <c r="E231" s="8"/>
      <c r="F231" s="314">
        <f>F232</f>
        <v>0</v>
      </c>
      <c r="G231" s="11">
        <f>G232</f>
        <v>0</v>
      </c>
    </row>
    <row r="232" spans="1:7" ht="15.95" hidden="1" customHeight="1">
      <c r="A232" s="43" t="s">
        <v>22</v>
      </c>
      <c r="B232" s="16" t="s">
        <v>111</v>
      </c>
      <c r="C232" s="17">
        <v>800</v>
      </c>
      <c r="D232" s="14"/>
      <c r="E232" s="15"/>
      <c r="F232" s="299">
        <f>F233</f>
        <v>0</v>
      </c>
      <c r="G232" s="18">
        <f>G233</f>
        <v>0</v>
      </c>
    </row>
    <row r="233" spans="1:7" ht="48" hidden="1" customHeight="1">
      <c r="A233" s="43" t="s">
        <v>73</v>
      </c>
      <c r="B233" s="16" t="s">
        <v>111</v>
      </c>
      <c r="C233" s="17">
        <v>810</v>
      </c>
      <c r="D233" s="14">
        <v>5</v>
      </c>
      <c r="E233" s="15">
        <v>1</v>
      </c>
      <c r="F233" s="299"/>
      <c r="G233" s="18"/>
    </row>
    <row r="234" spans="1:7" s="168" customFormat="1" ht="15.95" hidden="1" customHeight="1">
      <c r="A234" s="74" t="s">
        <v>133</v>
      </c>
      <c r="B234" s="9" t="s">
        <v>134</v>
      </c>
      <c r="C234" s="10"/>
      <c r="D234" s="7"/>
      <c r="E234" s="8"/>
      <c r="F234" s="314">
        <f>F235+F237</f>
        <v>0</v>
      </c>
      <c r="G234" s="11">
        <f>G235+G237</f>
        <v>0</v>
      </c>
    </row>
    <row r="235" spans="1:7" ht="32.1" hidden="1" customHeight="1">
      <c r="A235" s="43" t="s">
        <v>315</v>
      </c>
      <c r="B235" s="16" t="s">
        <v>134</v>
      </c>
      <c r="C235" s="17">
        <v>200</v>
      </c>
      <c r="D235" s="14"/>
      <c r="E235" s="15"/>
      <c r="F235" s="299">
        <f>F236</f>
        <v>0</v>
      </c>
      <c r="G235" s="18">
        <f>G236</f>
        <v>0</v>
      </c>
    </row>
    <row r="236" spans="1:7" ht="32.1" hidden="1" customHeight="1">
      <c r="A236" s="43" t="s">
        <v>21</v>
      </c>
      <c r="B236" s="16" t="s">
        <v>134</v>
      </c>
      <c r="C236" s="17">
        <v>240</v>
      </c>
      <c r="D236" s="14">
        <v>5</v>
      </c>
      <c r="E236" s="15">
        <v>3</v>
      </c>
      <c r="F236" s="299"/>
      <c r="G236" s="18"/>
    </row>
    <row r="237" spans="1:7" ht="15.95" hidden="1" customHeight="1">
      <c r="A237" s="43" t="s">
        <v>22</v>
      </c>
      <c r="B237" s="16" t="s">
        <v>134</v>
      </c>
      <c r="C237" s="17">
        <v>800</v>
      </c>
      <c r="D237" s="14"/>
      <c r="E237" s="15"/>
      <c r="F237" s="299">
        <f>F238</f>
        <v>0</v>
      </c>
      <c r="G237" s="18">
        <f>G238</f>
        <v>0</v>
      </c>
    </row>
    <row r="238" spans="1:7" ht="48" hidden="1" customHeight="1">
      <c r="A238" s="43" t="s">
        <v>73</v>
      </c>
      <c r="B238" s="16" t="s">
        <v>134</v>
      </c>
      <c r="C238" s="17">
        <v>810</v>
      </c>
      <c r="D238" s="14">
        <v>5</v>
      </c>
      <c r="E238" s="15">
        <v>3</v>
      </c>
      <c r="F238" s="299"/>
      <c r="G238" s="18"/>
    </row>
    <row r="239" spans="1:7" s="168" customFormat="1" ht="32.1" hidden="1" customHeight="1">
      <c r="A239" s="74" t="s">
        <v>17</v>
      </c>
      <c r="B239" s="9" t="s">
        <v>18</v>
      </c>
      <c r="C239" s="10" t="s">
        <v>7</v>
      </c>
      <c r="D239" s="7"/>
      <c r="E239" s="8"/>
      <c r="F239" s="314">
        <f>F240</f>
        <v>0</v>
      </c>
      <c r="G239" s="11">
        <f>G240</f>
        <v>0</v>
      </c>
    </row>
    <row r="240" spans="1:7" ht="63.95" hidden="1" customHeight="1">
      <c r="A240" s="43" t="s">
        <v>13</v>
      </c>
      <c r="B240" s="16" t="s">
        <v>18</v>
      </c>
      <c r="C240" s="17">
        <v>100</v>
      </c>
      <c r="D240" s="14"/>
      <c r="E240" s="15"/>
      <c r="F240" s="299">
        <f>F241</f>
        <v>0</v>
      </c>
      <c r="G240" s="18">
        <f>G241</f>
        <v>0</v>
      </c>
    </row>
    <row r="241" spans="1:7" ht="32.1" hidden="1" customHeight="1">
      <c r="A241" s="43" t="s">
        <v>14</v>
      </c>
      <c r="B241" s="16" t="s">
        <v>18</v>
      </c>
      <c r="C241" s="17">
        <v>120</v>
      </c>
      <c r="D241" s="14">
        <v>1</v>
      </c>
      <c r="E241" s="15">
        <v>3</v>
      </c>
      <c r="F241" s="299"/>
      <c r="G241" s="18"/>
    </row>
    <row r="242" spans="1:7" s="168" customFormat="1" ht="48" hidden="1" customHeight="1">
      <c r="A242" s="74" t="s">
        <v>87</v>
      </c>
      <c r="B242" s="9" t="s">
        <v>88</v>
      </c>
      <c r="C242" s="10"/>
      <c r="D242" s="7"/>
      <c r="E242" s="8"/>
      <c r="F242" s="314">
        <f>F243+F245+F247</f>
        <v>0</v>
      </c>
      <c r="G242" s="11">
        <f>G243+G245+G247</f>
        <v>0</v>
      </c>
    </row>
    <row r="243" spans="1:7" ht="32.1" hidden="1" customHeight="1">
      <c r="A243" s="43" t="s">
        <v>315</v>
      </c>
      <c r="B243" s="16" t="s">
        <v>88</v>
      </c>
      <c r="C243" s="17">
        <v>200</v>
      </c>
      <c r="D243" s="14"/>
      <c r="E243" s="15"/>
      <c r="F243" s="299">
        <f>F244</f>
        <v>0</v>
      </c>
      <c r="G243" s="18">
        <f>G244</f>
        <v>0</v>
      </c>
    </row>
    <row r="244" spans="1:7" ht="32.1" hidden="1" customHeight="1">
      <c r="A244" s="43" t="s">
        <v>21</v>
      </c>
      <c r="B244" s="16" t="s">
        <v>88</v>
      </c>
      <c r="C244" s="17">
        <v>240</v>
      </c>
      <c r="D244" s="14">
        <v>4</v>
      </c>
      <c r="E244" s="15">
        <v>9</v>
      </c>
      <c r="F244" s="299"/>
      <c r="G244" s="18"/>
    </row>
    <row r="245" spans="1:7" ht="32.1" hidden="1" customHeight="1">
      <c r="A245" s="43" t="s">
        <v>69</v>
      </c>
      <c r="B245" s="16" t="s">
        <v>88</v>
      </c>
      <c r="C245" s="17">
        <v>400</v>
      </c>
      <c r="D245" s="14"/>
      <c r="E245" s="15"/>
      <c r="F245" s="299">
        <f>F246</f>
        <v>0</v>
      </c>
      <c r="G245" s="18">
        <f>G246</f>
        <v>0</v>
      </c>
    </row>
    <row r="246" spans="1:7" ht="15.95" hidden="1" customHeight="1">
      <c r="A246" s="43" t="s">
        <v>70</v>
      </c>
      <c r="B246" s="16" t="s">
        <v>88</v>
      </c>
      <c r="C246" s="17">
        <v>410</v>
      </c>
      <c r="D246" s="14">
        <v>4</v>
      </c>
      <c r="E246" s="15">
        <v>9</v>
      </c>
      <c r="F246" s="299"/>
      <c r="G246" s="18"/>
    </row>
    <row r="247" spans="1:7" ht="15.95" hidden="1" customHeight="1">
      <c r="A247" s="43" t="s">
        <v>22</v>
      </c>
      <c r="B247" s="16" t="s">
        <v>88</v>
      </c>
      <c r="C247" s="17">
        <v>800</v>
      </c>
      <c r="D247" s="14"/>
      <c r="E247" s="15"/>
      <c r="F247" s="299">
        <f>F248</f>
        <v>0</v>
      </c>
      <c r="G247" s="18">
        <f>G248</f>
        <v>0</v>
      </c>
    </row>
    <row r="248" spans="1:7" ht="48" hidden="1" customHeight="1">
      <c r="A248" s="43" t="s">
        <v>73</v>
      </c>
      <c r="B248" s="16" t="s">
        <v>88</v>
      </c>
      <c r="C248" s="17">
        <v>810</v>
      </c>
      <c r="D248" s="14">
        <v>4</v>
      </c>
      <c r="E248" s="15">
        <v>9</v>
      </c>
      <c r="F248" s="299"/>
      <c r="G248" s="18"/>
    </row>
    <row r="249" spans="1:7" s="168" customFormat="1" ht="32.1" hidden="1" customHeight="1">
      <c r="A249" s="74" t="s">
        <v>135</v>
      </c>
      <c r="B249" s="9" t="s">
        <v>136</v>
      </c>
      <c r="C249" s="10"/>
      <c r="D249" s="7"/>
      <c r="E249" s="8"/>
      <c r="F249" s="314">
        <f>F250+F252</f>
        <v>0</v>
      </c>
      <c r="G249" s="11">
        <f>G250+G252</f>
        <v>0</v>
      </c>
    </row>
    <row r="250" spans="1:7" ht="32.1" hidden="1" customHeight="1">
      <c r="A250" s="43" t="s">
        <v>315</v>
      </c>
      <c r="B250" s="16" t="s">
        <v>136</v>
      </c>
      <c r="C250" s="17">
        <v>200</v>
      </c>
      <c r="D250" s="14"/>
      <c r="E250" s="15"/>
      <c r="F250" s="299">
        <f>F251</f>
        <v>0</v>
      </c>
      <c r="G250" s="18">
        <f>G251</f>
        <v>0</v>
      </c>
    </row>
    <row r="251" spans="1:7" ht="32.1" hidden="1" customHeight="1">
      <c r="A251" s="43" t="s">
        <v>21</v>
      </c>
      <c r="B251" s="16" t="s">
        <v>136</v>
      </c>
      <c r="C251" s="29">
        <v>240</v>
      </c>
      <c r="D251" s="14">
        <v>5</v>
      </c>
      <c r="E251" s="15">
        <v>3</v>
      </c>
      <c r="F251" s="315"/>
      <c r="G251" s="30"/>
    </row>
    <row r="252" spans="1:7" ht="15.95" hidden="1" customHeight="1">
      <c r="A252" s="43" t="s">
        <v>22</v>
      </c>
      <c r="B252" s="28" t="s">
        <v>136</v>
      </c>
      <c r="C252" s="29">
        <v>800</v>
      </c>
      <c r="D252" s="14"/>
      <c r="E252" s="15"/>
      <c r="F252" s="315">
        <f>F253</f>
        <v>0</v>
      </c>
      <c r="G252" s="30">
        <f>G253</f>
        <v>0</v>
      </c>
    </row>
    <row r="253" spans="1:7" ht="48" hidden="1" customHeight="1">
      <c r="A253" s="43" t="s">
        <v>73</v>
      </c>
      <c r="B253" s="28" t="s">
        <v>136</v>
      </c>
      <c r="C253" s="17">
        <v>810</v>
      </c>
      <c r="D253" s="14">
        <v>5</v>
      </c>
      <c r="E253" s="15">
        <v>3</v>
      </c>
      <c r="F253" s="315"/>
      <c r="G253" s="30"/>
    </row>
    <row r="254" spans="1:7" s="168" customFormat="1" ht="32.1" hidden="1" customHeight="1">
      <c r="A254" s="74" t="s">
        <v>32</v>
      </c>
      <c r="B254" s="22" t="s">
        <v>33</v>
      </c>
      <c r="C254" s="10"/>
      <c r="D254" s="7"/>
      <c r="E254" s="8"/>
      <c r="F254" s="313">
        <f>F255</f>
        <v>0</v>
      </c>
      <c r="G254" s="24">
        <f>G255</f>
        <v>0</v>
      </c>
    </row>
    <row r="255" spans="1:7" ht="32.1" hidden="1" customHeight="1">
      <c r="A255" s="43" t="s">
        <v>315</v>
      </c>
      <c r="B255" s="28" t="s">
        <v>33</v>
      </c>
      <c r="C255" s="29">
        <v>200</v>
      </c>
      <c r="D255" s="14"/>
      <c r="E255" s="15"/>
      <c r="F255" s="315">
        <f>F256</f>
        <v>0</v>
      </c>
      <c r="G255" s="30">
        <f>G256</f>
        <v>0</v>
      </c>
    </row>
    <row r="256" spans="1:7" ht="32.1" hidden="1" customHeight="1">
      <c r="A256" s="43" t="s">
        <v>21</v>
      </c>
      <c r="B256" s="28" t="s">
        <v>33</v>
      </c>
      <c r="C256" s="17">
        <v>240</v>
      </c>
      <c r="D256" s="14">
        <v>1</v>
      </c>
      <c r="E256" s="15">
        <v>7</v>
      </c>
      <c r="F256" s="315"/>
      <c r="G256" s="30"/>
    </row>
    <row r="257" spans="1:7" s="168" customFormat="1" ht="48" hidden="1" customHeight="1">
      <c r="A257" s="74" t="s">
        <v>89</v>
      </c>
      <c r="B257" s="22" t="s">
        <v>90</v>
      </c>
      <c r="C257" s="10"/>
      <c r="D257" s="7"/>
      <c r="E257" s="8"/>
      <c r="F257" s="313">
        <f>F258+F260+F262</f>
        <v>0</v>
      </c>
      <c r="G257" s="24">
        <f>G258+G260+G262</f>
        <v>0</v>
      </c>
    </row>
    <row r="258" spans="1:7" ht="32.1" hidden="1" customHeight="1">
      <c r="A258" s="43" t="s">
        <v>315</v>
      </c>
      <c r="B258" s="16" t="s">
        <v>90</v>
      </c>
      <c r="C258" s="17">
        <v>200</v>
      </c>
      <c r="D258" s="14"/>
      <c r="E258" s="15"/>
      <c r="F258" s="299">
        <f>F259</f>
        <v>0</v>
      </c>
      <c r="G258" s="18">
        <f>G259</f>
        <v>0</v>
      </c>
    </row>
    <row r="259" spans="1:7" ht="32.1" hidden="1" customHeight="1">
      <c r="A259" s="43" t="s">
        <v>21</v>
      </c>
      <c r="B259" s="16" t="s">
        <v>90</v>
      </c>
      <c r="C259" s="17">
        <v>240</v>
      </c>
      <c r="D259" s="14">
        <v>4</v>
      </c>
      <c r="E259" s="15">
        <v>9</v>
      </c>
      <c r="F259" s="299"/>
      <c r="G259" s="18"/>
    </row>
    <row r="260" spans="1:7" ht="32.1" hidden="1" customHeight="1">
      <c r="A260" s="43" t="s">
        <v>69</v>
      </c>
      <c r="B260" s="16" t="s">
        <v>90</v>
      </c>
      <c r="C260" s="29">
        <v>400</v>
      </c>
      <c r="D260" s="26"/>
      <c r="E260" s="27"/>
      <c r="F260" s="315">
        <f>F261</f>
        <v>0</v>
      </c>
      <c r="G260" s="30">
        <f>G261</f>
        <v>0</v>
      </c>
    </row>
    <row r="261" spans="1:7" ht="15.95" hidden="1" customHeight="1">
      <c r="A261" s="43" t="s">
        <v>70</v>
      </c>
      <c r="B261" s="16" t="s">
        <v>90</v>
      </c>
      <c r="C261" s="35">
        <v>410</v>
      </c>
      <c r="D261" s="32">
        <v>4</v>
      </c>
      <c r="E261" s="33">
        <v>9</v>
      </c>
      <c r="F261" s="316"/>
      <c r="G261" s="36"/>
    </row>
    <row r="262" spans="1:7" ht="15.95" hidden="1" customHeight="1">
      <c r="A262" s="43" t="s">
        <v>22</v>
      </c>
      <c r="B262" s="16" t="s">
        <v>90</v>
      </c>
      <c r="C262" s="17">
        <v>800</v>
      </c>
      <c r="D262" s="14"/>
      <c r="E262" s="15"/>
      <c r="F262" s="299">
        <f>F263</f>
        <v>0</v>
      </c>
      <c r="G262" s="18">
        <f>G263</f>
        <v>0</v>
      </c>
    </row>
    <row r="263" spans="1:7" ht="48" hidden="1" customHeight="1">
      <c r="A263" s="43" t="s">
        <v>73</v>
      </c>
      <c r="B263" s="16" t="s">
        <v>90</v>
      </c>
      <c r="C263" s="17">
        <v>810</v>
      </c>
      <c r="D263" s="14">
        <v>4</v>
      </c>
      <c r="E263" s="15">
        <v>9</v>
      </c>
      <c r="F263" s="299"/>
      <c r="G263" s="18"/>
    </row>
    <row r="264" spans="1:7" s="168" customFormat="1" ht="15.75" hidden="1">
      <c r="A264" s="74" t="s">
        <v>34</v>
      </c>
      <c r="B264" s="9" t="s">
        <v>35</v>
      </c>
      <c r="C264" s="10"/>
      <c r="D264" s="7"/>
      <c r="E264" s="8"/>
      <c r="F264" s="314">
        <f>F265</f>
        <v>0</v>
      </c>
      <c r="G264" s="11">
        <f>G265</f>
        <v>0</v>
      </c>
    </row>
    <row r="265" spans="1:7" ht="32.1" hidden="1" customHeight="1">
      <c r="A265" s="43" t="s">
        <v>315</v>
      </c>
      <c r="B265" s="16" t="s">
        <v>35</v>
      </c>
      <c r="C265" s="29">
        <v>200</v>
      </c>
      <c r="D265" s="26"/>
      <c r="E265" s="27"/>
      <c r="F265" s="315">
        <f>F266</f>
        <v>0</v>
      </c>
      <c r="G265" s="30">
        <f>G266</f>
        <v>0</v>
      </c>
    </row>
    <row r="266" spans="1:7" ht="32.1" hidden="1" customHeight="1">
      <c r="A266" s="43" t="s">
        <v>21</v>
      </c>
      <c r="B266" s="16" t="s">
        <v>35</v>
      </c>
      <c r="C266" s="35">
        <v>240</v>
      </c>
      <c r="D266" s="32">
        <v>1</v>
      </c>
      <c r="E266" s="33">
        <v>7</v>
      </c>
      <c r="F266" s="316"/>
      <c r="G266" s="36"/>
    </row>
    <row r="267" spans="1:7" s="168" customFormat="1" ht="32.1" hidden="1" customHeight="1">
      <c r="A267" s="74" t="s">
        <v>95</v>
      </c>
      <c r="B267" s="9" t="s">
        <v>96</v>
      </c>
      <c r="C267" s="10"/>
      <c r="D267" s="7"/>
      <c r="E267" s="8"/>
      <c r="F267" s="314">
        <f>F268</f>
        <v>0</v>
      </c>
      <c r="G267" s="11">
        <f>G268</f>
        <v>0</v>
      </c>
    </row>
    <row r="268" spans="1:7" ht="32.1" hidden="1" customHeight="1">
      <c r="A268" s="43" t="s">
        <v>315</v>
      </c>
      <c r="B268" s="16" t="s">
        <v>96</v>
      </c>
      <c r="C268" s="17">
        <v>200</v>
      </c>
      <c r="D268" s="14"/>
      <c r="E268" s="15"/>
      <c r="F268" s="299">
        <f>F269</f>
        <v>0</v>
      </c>
      <c r="G268" s="18">
        <f>G269</f>
        <v>0</v>
      </c>
    </row>
    <row r="269" spans="1:7" ht="32.1" hidden="1" customHeight="1">
      <c r="A269" s="43" t="s">
        <v>21</v>
      </c>
      <c r="B269" s="16" t="s">
        <v>96</v>
      </c>
      <c r="C269" s="17">
        <v>240</v>
      </c>
      <c r="D269" s="14">
        <v>4</v>
      </c>
      <c r="E269" s="15">
        <v>12</v>
      </c>
      <c r="F269" s="299"/>
      <c r="G269" s="18"/>
    </row>
    <row r="270" spans="1:7" s="168" customFormat="1" ht="15.95" hidden="1" customHeight="1">
      <c r="A270" s="74" t="s">
        <v>108</v>
      </c>
      <c r="B270" s="9" t="s">
        <v>109</v>
      </c>
      <c r="C270" s="23"/>
      <c r="D270" s="20"/>
      <c r="E270" s="21"/>
      <c r="F270" s="313">
        <f>F271+F273+F275</f>
        <v>0</v>
      </c>
      <c r="G270" s="24">
        <f>G271+G273+G275</f>
        <v>0</v>
      </c>
    </row>
    <row r="271" spans="1:7" ht="32.1" hidden="1" customHeight="1">
      <c r="A271" s="43" t="s">
        <v>315</v>
      </c>
      <c r="B271" s="16" t="s">
        <v>109</v>
      </c>
      <c r="C271" s="35">
        <v>200</v>
      </c>
      <c r="D271" s="32"/>
      <c r="E271" s="33"/>
      <c r="F271" s="316">
        <f>F272</f>
        <v>0</v>
      </c>
      <c r="G271" s="36">
        <f>G272</f>
        <v>0</v>
      </c>
    </row>
    <row r="272" spans="1:7" ht="32.1" hidden="1" customHeight="1">
      <c r="A272" s="43" t="s">
        <v>21</v>
      </c>
      <c r="B272" s="16" t="s">
        <v>109</v>
      </c>
      <c r="C272" s="17">
        <v>240</v>
      </c>
      <c r="D272" s="14">
        <v>5</v>
      </c>
      <c r="E272" s="15">
        <v>1</v>
      </c>
      <c r="F272" s="299"/>
      <c r="G272" s="18"/>
    </row>
    <row r="273" spans="1:7" ht="32.1" hidden="1" customHeight="1">
      <c r="A273" s="43" t="s">
        <v>69</v>
      </c>
      <c r="B273" s="16" t="s">
        <v>109</v>
      </c>
      <c r="C273" s="17">
        <v>400</v>
      </c>
      <c r="D273" s="14"/>
      <c r="E273" s="15"/>
      <c r="F273" s="299">
        <f>F274</f>
        <v>0</v>
      </c>
      <c r="G273" s="18">
        <f>G274</f>
        <v>0</v>
      </c>
    </row>
    <row r="274" spans="1:7" ht="15.95" hidden="1" customHeight="1">
      <c r="A274" s="43" t="s">
        <v>70</v>
      </c>
      <c r="B274" s="16" t="s">
        <v>109</v>
      </c>
      <c r="C274" s="17">
        <v>410</v>
      </c>
      <c r="D274" s="14">
        <v>5</v>
      </c>
      <c r="E274" s="15">
        <v>1</v>
      </c>
      <c r="F274" s="299"/>
      <c r="G274" s="18"/>
    </row>
    <row r="275" spans="1:7" ht="15.95" hidden="1" customHeight="1">
      <c r="A275" s="43" t="s">
        <v>22</v>
      </c>
      <c r="B275" s="16" t="s">
        <v>109</v>
      </c>
      <c r="C275" s="29">
        <v>800</v>
      </c>
      <c r="D275" s="26"/>
      <c r="E275" s="27"/>
      <c r="F275" s="315">
        <f>F276</f>
        <v>0</v>
      </c>
      <c r="G275" s="30">
        <f>G276</f>
        <v>0</v>
      </c>
    </row>
    <row r="276" spans="1:7" ht="22.5" hidden="1" customHeight="1">
      <c r="A276" s="43" t="s">
        <v>23</v>
      </c>
      <c r="B276" s="16" t="s">
        <v>109</v>
      </c>
      <c r="C276" s="35">
        <v>850</v>
      </c>
      <c r="D276" s="32">
        <v>5</v>
      </c>
      <c r="E276" s="33">
        <v>1</v>
      </c>
      <c r="F276" s="316"/>
      <c r="G276" s="36"/>
    </row>
    <row r="277" spans="1:7" s="168" customFormat="1" ht="32.1" hidden="1" customHeight="1">
      <c r="A277" s="74" t="s">
        <v>140</v>
      </c>
      <c r="B277" s="9" t="s">
        <v>141</v>
      </c>
      <c r="C277" s="10"/>
      <c r="D277" s="7"/>
      <c r="E277" s="8"/>
      <c r="F277" s="314">
        <f>F278</f>
        <v>0</v>
      </c>
      <c r="G277" s="11">
        <f>G278</f>
        <v>0</v>
      </c>
    </row>
    <row r="278" spans="1:7" ht="32.1" hidden="1" customHeight="1">
      <c r="A278" s="43" t="s">
        <v>315</v>
      </c>
      <c r="B278" s="16" t="s">
        <v>141</v>
      </c>
      <c r="C278" s="17">
        <v>200</v>
      </c>
      <c r="D278" s="79"/>
      <c r="E278" s="80"/>
      <c r="F278" s="299">
        <f>F279</f>
        <v>0</v>
      </c>
      <c r="G278" s="18">
        <f>G279</f>
        <v>0</v>
      </c>
    </row>
    <row r="279" spans="1:7" ht="32.1" hidden="1" customHeight="1">
      <c r="A279" s="98" t="s">
        <v>21</v>
      </c>
      <c r="B279" s="16" t="s">
        <v>141</v>
      </c>
      <c r="C279" s="17">
        <v>240</v>
      </c>
      <c r="D279" s="79">
        <v>7</v>
      </c>
      <c r="E279" s="80">
        <v>7</v>
      </c>
      <c r="F279" s="299"/>
      <c r="G279" s="18"/>
    </row>
    <row r="280" spans="1:7" s="168" customFormat="1" ht="15.95" customHeight="1">
      <c r="A280" s="74" t="s">
        <v>314</v>
      </c>
      <c r="B280" s="9" t="s">
        <v>37</v>
      </c>
      <c r="C280" s="10" t="s">
        <v>7</v>
      </c>
      <c r="D280" s="7"/>
      <c r="E280" s="8"/>
      <c r="F280" s="314">
        <f>F281</f>
        <v>5</v>
      </c>
      <c r="G280" s="11">
        <f>G281</f>
        <v>5</v>
      </c>
    </row>
    <row r="281" spans="1:7" ht="15.95" customHeight="1">
      <c r="A281" s="43" t="s">
        <v>22</v>
      </c>
      <c r="B281" s="16" t="s">
        <v>37</v>
      </c>
      <c r="C281" s="17">
        <v>800</v>
      </c>
      <c r="D281" s="14"/>
      <c r="E281" s="15"/>
      <c r="F281" s="299">
        <f>F282</f>
        <v>5</v>
      </c>
      <c r="G281" s="18">
        <f>G282</f>
        <v>5</v>
      </c>
    </row>
    <row r="282" spans="1:7" ht="15.95" customHeight="1">
      <c r="A282" s="43" t="s">
        <v>38</v>
      </c>
      <c r="B282" s="16" t="s">
        <v>37</v>
      </c>
      <c r="C282" s="17">
        <v>870</v>
      </c>
      <c r="D282" s="14">
        <v>1</v>
      </c>
      <c r="E282" s="15">
        <v>11</v>
      </c>
      <c r="F282" s="299">
        <v>5</v>
      </c>
      <c r="G282" s="18">
        <v>5</v>
      </c>
    </row>
    <row r="283" spans="1:7" s="168" customFormat="1" ht="32.1" hidden="1" customHeight="1">
      <c r="A283" s="170" t="s">
        <v>154</v>
      </c>
      <c r="B283" s="9" t="s">
        <v>155</v>
      </c>
      <c r="C283" s="10"/>
      <c r="D283" s="7"/>
      <c r="E283" s="8"/>
      <c r="F283" s="314">
        <f>F284</f>
        <v>0</v>
      </c>
      <c r="G283" s="11">
        <f>G284</f>
        <v>0</v>
      </c>
    </row>
    <row r="284" spans="1:7" ht="32.1" hidden="1" customHeight="1">
      <c r="A284" s="43" t="s">
        <v>315</v>
      </c>
      <c r="B284" s="16" t="s">
        <v>155</v>
      </c>
      <c r="C284" s="96">
        <v>200</v>
      </c>
      <c r="D284" s="94"/>
      <c r="E284" s="95"/>
      <c r="F284" s="317">
        <f>F285</f>
        <v>0</v>
      </c>
      <c r="G284" s="97">
        <f>G285</f>
        <v>0</v>
      </c>
    </row>
    <row r="285" spans="1:7" ht="32.1" hidden="1" customHeight="1">
      <c r="A285" s="98" t="s">
        <v>21</v>
      </c>
      <c r="B285" s="16" t="s">
        <v>155</v>
      </c>
      <c r="C285" s="96">
        <v>240</v>
      </c>
      <c r="D285" s="94">
        <v>8</v>
      </c>
      <c r="E285" s="95">
        <v>1</v>
      </c>
      <c r="F285" s="317"/>
      <c r="G285" s="97"/>
    </row>
    <row r="286" spans="1:7" s="168" customFormat="1" ht="32.1" hidden="1" customHeight="1">
      <c r="A286" s="170" t="s">
        <v>156</v>
      </c>
      <c r="B286" s="9" t="s">
        <v>157</v>
      </c>
      <c r="C286" s="23"/>
      <c r="D286" s="20"/>
      <c r="E286" s="21"/>
      <c r="F286" s="313">
        <f>F287+F289+F291+F293</f>
        <v>0</v>
      </c>
      <c r="G286" s="24">
        <f>G287+G289+G291+G293</f>
        <v>0</v>
      </c>
    </row>
    <row r="287" spans="1:7" ht="63.95" hidden="1" customHeight="1">
      <c r="A287" s="43" t="s">
        <v>13</v>
      </c>
      <c r="B287" s="16" t="s">
        <v>157</v>
      </c>
      <c r="C287" s="96">
        <v>100</v>
      </c>
      <c r="D287" s="94"/>
      <c r="E287" s="95"/>
      <c r="F287" s="317">
        <f>F288</f>
        <v>0</v>
      </c>
      <c r="G287" s="97">
        <f>G288</f>
        <v>0</v>
      </c>
    </row>
    <row r="288" spans="1:7" ht="15.95" hidden="1" customHeight="1">
      <c r="A288" s="103" t="s">
        <v>147</v>
      </c>
      <c r="B288" s="16" t="s">
        <v>157</v>
      </c>
      <c r="C288" s="96">
        <v>110</v>
      </c>
      <c r="D288" s="94">
        <v>8</v>
      </c>
      <c r="E288" s="95">
        <v>1</v>
      </c>
      <c r="F288" s="317"/>
      <c r="G288" s="97"/>
    </row>
    <row r="289" spans="1:7" ht="32.1" hidden="1" customHeight="1">
      <c r="A289" s="43" t="s">
        <v>315</v>
      </c>
      <c r="B289" s="16" t="s">
        <v>157</v>
      </c>
      <c r="C289" s="96">
        <v>200</v>
      </c>
      <c r="D289" s="94"/>
      <c r="E289" s="95"/>
      <c r="F289" s="317">
        <f>F290</f>
        <v>0</v>
      </c>
      <c r="G289" s="97">
        <f>G290</f>
        <v>0</v>
      </c>
    </row>
    <row r="290" spans="1:7" ht="32.1" hidden="1" customHeight="1">
      <c r="A290" s="98" t="s">
        <v>21</v>
      </c>
      <c r="B290" s="16" t="s">
        <v>157</v>
      </c>
      <c r="C290" s="96">
        <v>240</v>
      </c>
      <c r="D290" s="94">
        <v>8</v>
      </c>
      <c r="E290" s="95">
        <v>1</v>
      </c>
      <c r="F290" s="317"/>
      <c r="G290" s="97"/>
    </row>
    <row r="291" spans="1:7" ht="15.95" hidden="1" customHeight="1">
      <c r="A291" s="43" t="s">
        <v>22</v>
      </c>
      <c r="B291" s="16" t="s">
        <v>157</v>
      </c>
      <c r="C291" s="96">
        <v>800</v>
      </c>
      <c r="D291" s="94">
        <v>8</v>
      </c>
      <c r="E291" s="95">
        <v>1</v>
      </c>
      <c r="F291" s="317">
        <f>F292</f>
        <v>0</v>
      </c>
      <c r="G291" s="97">
        <f>G292</f>
        <v>0</v>
      </c>
    </row>
    <row r="292" spans="1:7" ht="15.95" hidden="1" customHeight="1">
      <c r="A292" s="43" t="s">
        <v>23</v>
      </c>
      <c r="B292" s="16" t="s">
        <v>157</v>
      </c>
      <c r="C292" s="92">
        <v>850</v>
      </c>
      <c r="D292" s="79">
        <v>8</v>
      </c>
      <c r="E292" s="80">
        <v>1</v>
      </c>
      <c r="F292" s="318"/>
      <c r="G292" s="93"/>
    </row>
    <row r="293" spans="1:7" ht="32.1" hidden="1" customHeight="1">
      <c r="A293" s="43" t="s">
        <v>148</v>
      </c>
      <c r="B293" s="16" t="s">
        <v>157</v>
      </c>
      <c r="C293" s="92">
        <v>600</v>
      </c>
      <c r="D293" s="79"/>
      <c r="E293" s="80"/>
      <c r="F293" s="318">
        <f>F294+F295</f>
        <v>0</v>
      </c>
      <c r="G293" s="93">
        <f>G294+G295</f>
        <v>0</v>
      </c>
    </row>
    <row r="294" spans="1:7" ht="15.95" hidden="1" customHeight="1">
      <c r="A294" s="43" t="s">
        <v>149</v>
      </c>
      <c r="B294" s="16" t="s">
        <v>157</v>
      </c>
      <c r="C294" s="92">
        <v>610</v>
      </c>
      <c r="D294" s="79">
        <v>8</v>
      </c>
      <c r="E294" s="80">
        <v>1</v>
      </c>
      <c r="F294" s="318"/>
      <c r="G294" s="93"/>
    </row>
    <row r="295" spans="1:7" ht="15.95" hidden="1" customHeight="1">
      <c r="A295" s="43" t="s">
        <v>150</v>
      </c>
      <c r="B295" s="16" t="s">
        <v>157</v>
      </c>
      <c r="C295" s="92">
        <v>620</v>
      </c>
      <c r="D295" s="79">
        <v>8</v>
      </c>
      <c r="E295" s="80">
        <v>1</v>
      </c>
      <c r="F295" s="318"/>
      <c r="G295" s="93"/>
    </row>
    <row r="296" spans="1:7" s="168" customFormat="1" ht="32.1" hidden="1" customHeight="1">
      <c r="A296" s="74" t="s">
        <v>178</v>
      </c>
      <c r="B296" s="9" t="s">
        <v>179</v>
      </c>
      <c r="C296" s="23"/>
      <c r="D296" s="20"/>
      <c r="E296" s="21"/>
      <c r="F296" s="313">
        <f>F297+F299</f>
        <v>0</v>
      </c>
      <c r="G296" s="24">
        <f>G297+G299</f>
        <v>0</v>
      </c>
    </row>
    <row r="297" spans="1:7" ht="48" hidden="1" customHeight="1">
      <c r="A297" s="43" t="s">
        <v>13</v>
      </c>
      <c r="B297" s="28" t="s">
        <v>179</v>
      </c>
      <c r="C297" s="29">
        <v>100</v>
      </c>
      <c r="D297" s="94"/>
      <c r="E297" s="95"/>
      <c r="F297" s="315">
        <f>F298</f>
        <v>0</v>
      </c>
      <c r="G297" s="30">
        <f>G298</f>
        <v>0</v>
      </c>
    </row>
    <row r="298" spans="1:7" ht="15.95" hidden="1" customHeight="1">
      <c r="A298" s="103" t="s">
        <v>147</v>
      </c>
      <c r="B298" s="16" t="s">
        <v>179</v>
      </c>
      <c r="C298" s="17">
        <v>110</v>
      </c>
      <c r="D298" s="79">
        <v>12</v>
      </c>
      <c r="E298" s="80">
        <v>2</v>
      </c>
      <c r="F298" s="299"/>
      <c r="G298" s="18"/>
    </row>
    <row r="299" spans="1:7" ht="32.1" hidden="1" customHeight="1">
      <c r="A299" s="43" t="s">
        <v>315</v>
      </c>
      <c r="B299" s="16" t="s">
        <v>179</v>
      </c>
      <c r="C299" s="17">
        <v>200</v>
      </c>
      <c r="D299" s="79"/>
      <c r="E299" s="80"/>
      <c r="F299" s="319">
        <f>F300</f>
        <v>0</v>
      </c>
      <c r="G299" s="143">
        <f>G300</f>
        <v>0</v>
      </c>
    </row>
    <row r="300" spans="1:7" ht="32.1" hidden="1" customHeight="1">
      <c r="A300" s="43" t="s">
        <v>21</v>
      </c>
      <c r="B300" s="16" t="s">
        <v>179</v>
      </c>
      <c r="C300" s="29">
        <v>240</v>
      </c>
      <c r="D300" s="79">
        <v>12</v>
      </c>
      <c r="E300" s="80">
        <v>2</v>
      </c>
      <c r="F300" s="319"/>
      <c r="G300" s="143"/>
    </row>
    <row r="301" spans="1:7" s="168" customFormat="1" ht="32.1" customHeight="1">
      <c r="A301" s="170" t="s">
        <v>46</v>
      </c>
      <c r="B301" s="171" t="s">
        <v>47</v>
      </c>
      <c r="C301" s="172" t="s">
        <v>7</v>
      </c>
      <c r="D301" s="7"/>
      <c r="E301" s="8"/>
      <c r="F301" s="320">
        <f>F302+F304</f>
        <v>231.89999999999998</v>
      </c>
      <c r="G301" s="173">
        <f>G302+G304</f>
        <v>236.5</v>
      </c>
    </row>
    <row r="302" spans="1:7" s="168" customFormat="1" ht="63.95" customHeight="1">
      <c r="A302" s="43" t="s">
        <v>13</v>
      </c>
      <c r="B302" s="141" t="s">
        <v>47</v>
      </c>
      <c r="C302" s="29">
        <v>100</v>
      </c>
      <c r="D302" s="27"/>
      <c r="E302" s="27"/>
      <c r="F302" s="315">
        <f>F303</f>
        <v>226.7</v>
      </c>
      <c r="G302" s="30">
        <f>G303</f>
        <v>231.2</v>
      </c>
    </row>
    <row r="303" spans="1:7" ht="32.1" customHeight="1">
      <c r="A303" s="43" t="s">
        <v>48</v>
      </c>
      <c r="B303" s="141" t="s">
        <v>47</v>
      </c>
      <c r="C303" s="29">
        <v>120</v>
      </c>
      <c r="D303" s="27">
        <v>2</v>
      </c>
      <c r="E303" s="27">
        <v>3</v>
      </c>
      <c r="F303" s="315">
        <v>226.7</v>
      </c>
      <c r="G303" s="30">
        <v>231.2</v>
      </c>
    </row>
    <row r="304" spans="1:7" ht="32.1" customHeight="1">
      <c r="A304" s="43" t="s">
        <v>315</v>
      </c>
      <c r="B304" s="141" t="s">
        <v>49</v>
      </c>
      <c r="C304" s="29">
        <v>200</v>
      </c>
      <c r="D304" s="27"/>
      <c r="E304" s="27"/>
      <c r="F304" s="315">
        <f>F305</f>
        <v>5.2</v>
      </c>
      <c r="G304" s="30">
        <f>G305</f>
        <v>5.3</v>
      </c>
    </row>
    <row r="305" spans="1:7" ht="32.1" customHeight="1">
      <c r="A305" s="43" t="s">
        <v>21</v>
      </c>
      <c r="B305" s="141" t="s">
        <v>49</v>
      </c>
      <c r="C305" s="29">
        <v>240</v>
      </c>
      <c r="D305" s="27">
        <v>2</v>
      </c>
      <c r="E305" s="27">
        <v>3</v>
      </c>
      <c r="F305" s="315">
        <v>5.2</v>
      </c>
      <c r="G305" s="30">
        <v>5.3</v>
      </c>
    </row>
    <row r="306" spans="1:7" s="168" customFormat="1" ht="32.1" customHeight="1">
      <c r="A306" s="74" t="s">
        <v>184</v>
      </c>
      <c r="B306" s="169" t="s">
        <v>183</v>
      </c>
      <c r="C306" s="23"/>
      <c r="D306" s="21"/>
      <c r="E306" s="21"/>
      <c r="F306" s="313">
        <f>F307</f>
        <v>0.1</v>
      </c>
      <c r="G306" s="24">
        <f>G307</f>
        <v>0.1</v>
      </c>
    </row>
    <row r="307" spans="1:7" ht="32.1" customHeight="1">
      <c r="A307" s="43" t="s">
        <v>315</v>
      </c>
      <c r="B307" s="141" t="s">
        <v>183</v>
      </c>
      <c r="C307" s="29">
        <v>200</v>
      </c>
      <c r="D307" s="27"/>
      <c r="E307" s="27"/>
      <c r="F307" s="315">
        <f>F308</f>
        <v>0.1</v>
      </c>
      <c r="G307" s="30">
        <f>G308</f>
        <v>0.1</v>
      </c>
    </row>
    <row r="308" spans="1:7" ht="32.1" customHeight="1">
      <c r="A308" s="43" t="s">
        <v>21</v>
      </c>
      <c r="B308" s="141" t="s">
        <v>183</v>
      </c>
      <c r="C308" s="29">
        <v>240</v>
      </c>
      <c r="D308" s="27">
        <v>1</v>
      </c>
      <c r="E308" s="27">
        <v>4</v>
      </c>
      <c r="F308" s="315">
        <v>0.1</v>
      </c>
      <c r="G308" s="30">
        <v>0.1</v>
      </c>
    </row>
    <row r="309" spans="1:7" s="168" customFormat="1" ht="48" hidden="1" customHeight="1">
      <c r="A309" s="74" t="s">
        <v>158</v>
      </c>
      <c r="B309" s="9" t="s">
        <v>159</v>
      </c>
      <c r="C309" s="10"/>
      <c r="D309" s="7"/>
      <c r="E309" s="8"/>
      <c r="F309" s="321">
        <f>F310+F312+F314+F316</f>
        <v>0</v>
      </c>
      <c r="G309" s="174">
        <f>G310+G312+G314+G316</f>
        <v>0</v>
      </c>
    </row>
    <row r="310" spans="1:7" ht="63.95" hidden="1" customHeight="1">
      <c r="A310" s="43" t="s">
        <v>13</v>
      </c>
      <c r="B310" s="16" t="s">
        <v>159</v>
      </c>
      <c r="C310" s="96">
        <v>100</v>
      </c>
      <c r="D310" s="79"/>
      <c r="E310" s="80"/>
      <c r="F310" s="322">
        <f>F311</f>
        <v>0</v>
      </c>
      <c r="G310" s="111">
        <f>G311</f>
        <v>0</v>
      </c>
    </row>
    <row r="311" spans="1:7" ht="15.95" hidden="1" customHeight="1">
      <c r="A311" s="103" t="s">
        <v>147</v>
      </c>
      <c r="B311" s="16" t="s">
        <v>159</v>
      </c>
      <c r="C311" s="96">
        <v>110</v>
      </c>
      <c r="D311" s="79">
        <v>8</v>
      </c>
      <c r="E311" s="80">
        <v>1</v>
      </c>
      <c r="F311" s="322"/>
      <c r="G311" s="111"/>
    </row>
    <row r="312" spans="1:7" ht="32.1" hidden="1" customHeight="1">
      <c r="A312" s="43" t="s">
        <v>315</v>
      </c>
      <c r="B312" s="16" t="s">
        <v>159</v>
      </c>
      <c r="C312" s="96">
        <v>200</v>
      </c>
      <c r="D312" s="95"/>
      <c r="E312" s="95"/>
      <c r="F312" s="317">
        <f>F313</f>
        <v>0</v>
      </c>
      <c r="G312" s="97">
        <f>G313</f>
        <v>0</v>
      </c>
    </row>
    <row r="313" spans="1:7" ht="32.1" hidden="1" customHeight="1">
      <c r="A313" s="98" t="s">
        <v>21</v>
      </c>
      <c r="B313" s="16" t="s">
        <v>159</v>
      </c>
      <c r="C313" s="96">
        <v>240</v>
      </c>
      <c r="D313" s="95">
        <v>8</v>
      </c>
      <c r="E313" s="95">
        <v>1</v>
      </c>
      <c r="F313" s="317"/>
      <c r="G313" s="97"/>
    </row>
    <row r="314" spans="1:7" ht="15.95" hidden="1" customHeight="1">
      <c r="A314" s="43" t="s">
        <v>22</v>
      </c>
      <c r="B314" s="16" t="s">
        <v>159</v>
      </c>
      <c r="C314" s="96">
        <v>800</v>
      </c>
      <c r="D314" s="95"/>
      <c r="E314" s="95"/>
      <c r="F314" s="317">
        <f>F315</f>
        <v>0</v>
      </c>
      <c r="G314" s="97">
        <f>G315</f>
        <v>0</v>
      </c>
    </row>
    <row r="315" spans="1:7" ht="15.95" hidden="1" customHeight="1">
      <c r="A315" s="43" t="s">
        <v>23</v>
      </c>
      <c r="B315" s="16" t="s">
        <v>159</v>
      </c>
      <c r="C315" s="96">
        <v>850</v>
      </c>
      <c r="D315" s="95">
        <v>8</v>
      </c>
      <c r="E315" s="95">
        <v>1</v>
      </c>
      <c r="F315" s="317"/>
      <c r="G315" s="97"/>
    </row>
    <row r="316" spans="1:7" ht="31.5" hidden="1">
      <c r="A316" s="43" t="s">
        <v>148</v>
      </c>
      <c r="B316" s="141" t="s">
        <v>159</v>
      </c>
      <c r="C316" s="96">
        <v>600</v>
      </c>
      <c r="D316" s="95"/>
      <c r="E316" s="95"/>
      <c r="F316" s="317">
        <f>F317+F318</f>
        <v>0</v>
      </c>
      <c r="G316" s="97">
        <f>G317+G318</f>
        <v>0</v>
      </c>
    </row>
    <row r="317" spans="1:7" ht="15.95" hidden="1" customHeight="1">
      <c r="A317" s="43" t="s">
        <v>149</v>
      </c>
      <c r="B317" s="141" t="s">
        <v>159</v>
      </c>
      <c r="C317" s="96">
        <v>610</v>
      </c>
      <c r="D317" s="95">
        <v>8</v>
      </c>
      <c r="E317" s="95">
        <v>1</v>
      </c>
      <c r="F317" s="317"/>
      <c r="G317" s="97"/>
    </row>
    <row r="318" spans="1:7" ht="15.95" hidden="1" customHeight="1">
      <c r="A318" s="43" t="s">
        <v>150</v>
      </c>
      <c r="B318" s="141" t="s">
        <v>159</v>
      </c>
      <c r="C318" s="96">
        <v>620</v>
      </c>
      <c r="D318" s="95">
        <v>8</v>
      </c>
      <c r="E318" s="95">
        <v>1</v>
      </c>
      <c r="F318" s="317"/>
      <c r="G318" s="97"/>
    </row>
    <row r="319" spans="1:7" s="168" customFormat="1" ht="15.95" hidden="1" customHeight="1">
      <c r="A319" s="175" t="s">
        <v>67</v>
      </c>
      <c r="B319" s="176" t="s">
        <v>68</v>
      </c>
      <c r="C319" s="142"/>
      <c r="D319" s="177"/>
      <c r="E319" s="178"/>
      <c r="F319" s="323">
        <f>F320+F322</f>
        <v>0</v>
      </c>
      <c r="G319" s="145">
        <f>G320+G322</f>
        <v>0</v>
      </c>
    </row>
    <row r="320" spans="1:7" ht="32.1" hidden="1" customHeight="1">
      <c r="A320" s="43" t="s">
        <v>315</v>
      </c>
      <c r="B320" s="61" t="s">
        <v>68</v>
      </c>
      <c r="C320" s="68">
        <v>200</v>
      </c>
      <c r="D320" s="67"/>
      <c r="E320" s="67"/>
      <c r="F320" s="324">
        <f>F321</f>
        <v>0</v>
      </c>
      <c r="G320" s="57">
        <f>G321</f>
        <v>0</v>
      </c>
    </row>
    <row r="321" spans="1:7" ht="32.1" hidden="1" customHeight="1">
      <c r="A321" s="71" t="s">
        <v>21</v>
      </c>
      <c r="B321" s="146" t="s">
        <v>68</v>
      </c>
      <c r="C321" s="68">
        <v>240</v>
      </c>
      <c r="D321" s="67">
        <v>4</v>
      </c>
      <c r="E321" s="67">
        <v>6</v>
      </c>
      <c r="F321" s="324"/>
      <c r="G321" s="57"/>
    </row>
    <row r="322" spans="1:7" ht="32.1" hidden="1" customHeight="1">
      <c r="A322" s="71" t="s">
        <v>69</v>
      </c>
      <c r="B322" s="146" t="s">
        <v>68</v>
      </c>
      <c r="C322" s="68">
        <v>400</v>
      </c>
      <c r="D322" s="67"/>
      <c r="E322" s="67"/>
      <c r="F322" s="324">
        <f>F323</f>
        <v>0</v>
      </c>
      <c r="G322" s="57">
        <f>G323</f>
        <v>0</v>
      </c>
    </row>
    <row r="323" spans="1:7" ht="15.95" hidden="1" customHeight="1">
      <c r="A323" s="71" t="s">
        <v>70</v>
      </c>
      <c r="B323" s="146" t="s">
        <v>68</v>
      </c>
      <c r="C323" s="64">
        <v>410</v>
      </c>
      <c r="D323" s="59">
        <v>4</v>
      </c>
      <c r="E323" s="60">
        <v>6</v>
      </c>
      <c r="F323" s="325"/>
      <c r="G323" s="63"/>
    </row>
    <row r="324" spans="1:7" s="168" customFormat="1" ht="15.95" hidden="1" customHeight="1">
      <c r="A324" s="175" t="s">
        <v>71</v>
      </c>
      <c r="B324" s="179" t="s">
        <v>72</v>
      </c>
      <c r="C324" s="62"/>
      <c r="D324" s="177"/>
      <c r="E324" s="178"/>
      <c r="F324" s="325">
        <f>F325+F327+F329</f>
        <v>0</v>
      </c>
      <c r="G324" s="63">
        <f>G325+G327+G329</f>
        <v>0</v>
      </c>
    </row>
    <row r="325" spans="1:7" ht="32.1" hidden="1" customHeight="1">
      <c r="A325" s="43" t="s">
        <v>315</v>
      </c>
      <c r="B325" s="146" t="s">
        <v>72</v>
      </c>
      <c r="C325" s="68">
        <v>200</v>
      </c>
      <c r="D325" s="59"/>
      <c r="E325" s="60"/>
      <c r="F325" s="326">
        <f>F326</f>
        <v>0</v>
      </c>
      <c r="G325" s="73">
        <f>G326</f>
        <v>0</v>
      </c>
    </row>
    <row r="326" spans="1:7" ht="32.1" hidden="1" customHeight="1">
      <c r="A326" s="71" t="s">
        <v>21</v>
      </c>
      <c r="B326" s="146" t="s">
        <v>72</v>
      </c>
      <c r="C326" s="70">
        <v>240</v>
      </c>
      <c r="D326" s="59">
        <v>4</v>
      </c>
      <c r="E326" s="60">
        <v>6</v>
      </c>
      <c r="F326" s="327"/>
      <c r="G326" s="144"/>
    </row>
    <row r="327" spans="1:7" ht="15.95" hidden="1" customHeight="1">
      <c r="A327" s="71" t="s">
        <v>69</v>
      </c>
      <c r="B327" s="146" t="s">
        <v>72</v>
      </c>
      <c r="C327" s="68">
        <v>400</v>
      </c>
      <c r="D327" s="67"/>
      <c r="E327" s="67"/>
      <c r="F327" s="326">
        <f>F328</f>
        <v>0</v>
      </c>
      <c r="G327" s="73">
        <f>G328</f>
        <v>0</v>
      </c>
    </row>
    <row r="328" spans="1:7" ht="15.95" hidden="1" customHeight="1">
      <c r="A328" s="71" t="s">
        <v>70</v>
      </c>
      <c r="B328" s="146" t="s">
        <v>72</v>
      </c>
      <c r="C328" s="68">
        <v>410</v>
      </c>
      <c r="D328" s="67">
        <v>4</v>
      </c>
      <c r="E328" s="67">
        <v>6</v>
      </c>
      <c r="F328" s="326"/>
      <c r="G328" s="73"/>
    </row>
    <row r="329" spans="1:7" ht="15.95" hidden="1" customHeight="1">
      <c r="A329" s="71" t="s">
        <v>22</v>
      </c>
      <c r="B329" s="146" t="s">
        <v>72</v>
      </c>
      <c r="C329" s="68">
        <v>800</v>
      </c>
      <c r="D329" s="67"/>
      <c r="E329" s="67"/>
      <c r="F329" s="326">
        <f>F330</f>
        <v>0</v>
      </c>
      <c r="G329" s="73">
        <f>G330</f>
        <v>0</v>
      </c>
    </row>
    <row r="330" spans="1:7" ht="48" hidden="1" customHeight="1">
      <c r="A330" s="71" t="s">
        <v>73</v>
      </c>
      <c r="B330" s="146" t="s">
        <v>72</v>
      </c>
      <c r="C330" s="68">
        <v>810</v>
      </c>
      <c r="D330" s="67">
        <v>4</v>
      </c>
      <c r="E330" s="67">
        <v>6</v>
      </c>
      <c r="F330" s="326"/>
      <c r="G330" s="73"/>
    </row>
    <row r="331" spans="1:7" s="168" customFormat="1" ht="15.95" customHeight="1">
      <c r="A331" s="74" t="s">
        <v>180</v>
      </c>
      <c r="B331" s="169" t="s">
        <v>181</v>
      </c>
      <c r="C331" s="23"/>
      <c r="D331" s="21"/>
      <c r="E331" s="21"/>
      <c r="F331" s="313">
        <f>F332</f>
        <v>321.3</v>
      </c>
      <c r="G331" s="24">
        <f>G332</f>
        <v>545.29999999999995</v>
      </c>
    </row>
    <row r="332" spans="1:7" ht="15.95" customHeight="1">
      <c r="A332" s="43" t="s">
        <v>180</v>
      </c>
      <c r="B332" s="141" t="s">
        <v>181</v>
      </c>
      <c r="C332" s="29">
        <v>900</v>
      </c>
      <c r="D332" s="95"/>
      <c r="E332" s="95"/>
      <c r="F332" s="315">
        <f>F333</f>
        <v>321.3</v>
      </c>
      <c r="G332" s="30">
        <f>G333</f>
        <v>545.29999999999995</v>
      </c>
    </row>
    <row r="333" spans="1:7" ht="15.95" customHeight="1">
      <c r="A333" s="43" t="s">
        <v>180</v>
      </c>
      <c r="B333" s="141" t="s">
        <v>181</v>
      </c>
      <c r="C333" s="29">
        <v>990</v>
      </c>
      <c r="D333" s="95">
        <v>99</v>
      </c>
      <c r="E333" s="95">
        <v>99</v>
      </c>
      <c r="F333" s="315">
        <v>321.3</v>
      </c>
      <c r="G333" s="30">
        <v>545.29999999999995</v>
      </c>
    </row>
    <row r="334" spans="1:7" ht="15.75">
      <c r="A334" s="230" t="s">
        <v>182</v>
      </c>
      <c r="B334" s="117"/>
      <c r="C334" s="118"/>
      <c r="D334" s="116"/>
      <c r="E334" s="116"/>
      <c r="F334" s="328">
        <f>F17+F27+F35+F66+F73+F77+F104+F131+F145+F149+F153+F168</f>
        <v>13085.400000000001</v>
      </c>
      <c r="G334" s="85">
        <f>G17+G27+G35+G66+G73+G77+G104+G131+G145+G149+G153+G168</f>
        <v>11143.2</v>
      </c>
    </row>
    <row r="335" spans="1:7" ht="15.75">
      <c r="A335" s="119"/>
      <c r="B335" s="34"/>
      <c r="C335" s="121"/>
      <c r="D335" s="120"/>
      <c r="E335" s="120"/>
      <c r="F335" s="329"/>
      <c r="G335" s="123"/>
    </row>
    <row r="336" spans="1:7" ht="12" customHeight="1">
      <c r="A336" s="124"/>
      <c r="B336" s="126"/>
      <c r="C336" s="127"/>
      <c r="D336" s="125"/>
      <c r="E336" s="125"/>
      <c r="F336" s="330"/>
      <c r="G336" s="123"/>
    </row>
    <row r="337" spans="1:7" ht="12.75" customHeight="1">
      <c r="A337" s="119"/>
      <c r="B337" s="129"/>
      <c r="C337" s="127"/>
      <c r="D337" s="125"/>
      <c r="E337" s="125"/>
      <c r="F337" s="330"/>
      <c r="G337" s="123"/>
    </row>
    <row r="338" spans="1:7" ht="12.75" customHeight="1">
      <c r="A338" s="119"/>
      <c r="B338" s="129"/>
      <c r="C338" s="127"/>
      <c r="D338" s="130"/>
      <c r="E338" s="130"/>
      <c r="F338" s="330"/>
      <c r="G338" s="123"/>
    </row>
    <row r="339" spans="1:7" ht="12.75" customHeight="1">
      <c r="A339" s="119"/>
      <c r="B339" s="128"/>
      <c r="C339" s="131"/>
      <c r="D339" s="131"/>
      <c r="E339" s="131"/>
      <c r="F339" s="331"/>
      <c r="G339" s="302"/>
    </row>
    <row r="340" spans="1:7" ht="14.25" customHeight="1">
      <c r="A340" s="119"/>
      <c r="B340" s="131"/>
      <c r="C340" s="127"/>
      <c r="D340" s="130"/>
      <c r="E340" s="130"/>
      <c r="F340" s="330"/>
      <c r="G340" s="123"/>
    </row>
    <row r="341" spans="1:7" ht="15.75">
      <c r="A341" s="120"/>
      <c r="B341" s="128"/>
      <c r="C341" s="132"/>
      <c r="D341" s="132"/>
      <c r="E341" s="132"/>
      <c r="F341" s="332"/>
    </row>
    <row r="342" spans="1:7" ht="15.75">
      <c r="A342" s="133"/>
    </row>
    <row r="343" spans="1:7" ht="15.75">
      <c r="A343" s="133"/>
    </row>
    <row r="344" spans="1:7" ht="15">
      <c r="A344" s="134"/>
    </row>
    <row r="345" spans="1:7" ht="15">
      <c r="A345" s="135"/>
    </row>
    <row r="346" spans="1:7" ht="15">
      <c r="A346" s="134"/>
    </row>
  </sheetData>
  <mergeCells count="13">
    <mergeCell ref="E1:F1"/>
    <mergeCell ref="D2:F4"/>
    <mergeCell ref="D5:F5"/>
    <mergeCell ref="A7:F9"/>
    <mergeCell ref="E11:G11"/>
    <mergeCell ref="E12:G12"/>
    <mergeCell ref="A15:A16"/>
    <mergeCell ref="B15:B16"/>
    <mergeCell ref="C15:C16"/>
    <mergeCell ref="D15:D16"/>
    <mergeCell ref="E15:E16"/>
    <mergeCell ref="F15:G15"/>
    <mergeCell ref="A13:G13"/>
  </mergeCells>
  <printOptions horizontalCentered="1"/>
  <pageMargins left="0.98425196850393704" right="0.39370078740157483" top="0.78740157480314965" bottom="0.78740157480314965" header="0.51181102362204722" footer="0.51181102362204722"/>
  <pageSetup paperSize="9" scale="70" fitToHeight="0" orientation="portrait" r:id="rId1"/>
  <headerFooter alignWithMargins="0">
    <oddFooter>Страница &amp;P из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00B050"/>
    <pageSetUpPr fitToPage="1"/>
  </sheetPr>
  <dimension ref="A1:H436"/>
  <sheetViews>
    <sheetView showGridLines="0" view="pageBreakPreview" zoomScale="90" zoomScaleSheetLayoutView="90" workbookViewId="0">
      <selection activeCell="I5" sqref="I5"/>
    </sheetView>
  </sheetViews>
  <sheetFormatPr defaultColWidth="9.140625" defaultRowHeight="12.75"/>
  <cols>
    <col min="1" max="1" width="66.42578125" style="5" customWidth="1"/>
    <col min="2" max="2" width="6.7109375" style="5" customWidth="1"/>
    <col min="3" max="4" width="5" style="5" customWidth="1"/>
    <col min="5" max="5" width="14.28515625" style="5" customWidth="1"/>
    <col min="6" max="6" width="6.42578125" style="5" customWidth="1"/>
    <col min="7" max="7" width="13.85546875" style="5" customWidth="1"/>
    <col min="8" max="244" width="9.140625" style="5" customWidth="1"/>
    <col min="245" max="16384" width="9.140625" style="5"/>
  </cols>
  <sheetData>
    <row r="1" spans="1:8">
      <c r="A1" s="137"/>
      <c r="B1" s="137"/>
      <c r="C1" s="137"/>
      <c r="D1" s="137"/>
      <c r="E1" s="137"/>
      <c r="F1" s="377" t="s">
        <v>204</v>
      </c>
      <c r="G1" s="377"/>
    </row>
    <row r="2" spans="1:8" ht="43.5" customHeight="1">
      <c r="A2" s="137"/>
      <c r="B2" s="137"/>
      <c r="C2" s="137"/>
      <c r="D2" s="137"/>
      <c r="E2" s="379" t="s">
        <v>402</v>
      </c>
      <c r="F2" s="380"/>
      <c r="G2" s="380"/>
    </row>
    <row r="3" spans="1:8">
      <c r="A3" s="137"/>
      <c r="B3" s="137"/>
      <c r="C3" s="137"/>
      <c r="D3" s="137"/>
      <c r="E3" s="376" t="s">
        <v>475</v>
      </c>
      <c r="F3" s="377"/>
      <c r="G3" s="377"/>
    </row>
    <row r="4" spans="1:8">
      <c r="A4" s="137"/>
      <c r="B4" s="137"/>
      <c r="C4" s="137"/>
      <c r="D4" s="137"/>
      <c r="E4" s="137"/>
      <c r="F4" s="137"/>
      <c r="G4" s="137"/>
    </row>
    <row r="5" spans="1:8" ht="36.75" customHeight="1">
      <c r="A5" s="381" t="s">
        <v>382</v>
      </c>
      <c r="B5" s="382"/>
      <c r="C5" s="382"/>
      <c r="D5" s="382"/>
      <c r="E5" s="382"/>
      <c r="F5" s="382"/>
      <c r="G5" s="382"/>
    </row>
    <row r="6" spans="1:8" ht="15.6" customHeight="1">
      <c r="A6" s="140"/>
      <c r="B6" s="140"/>
      <c r="C6" s="140"/>
      <c r="D6" s="140"/>
      <c r="E6" s="140"/>
      <c r="F6" s="378" t="s">
        <v>197</v>
      </c>
      <c r="G6" s="378"/>
    </row>
    <row r="7" spans="1:8" ht="15">
      <c r="A7" s="381" t="s">
        <v>371</v>
      </c>
      <c r="B7" s="382"/>
      <c r="C7" s="382"/>
      <c r="D7" s="382"/>
      <c r="E7" s="382"/>
      <c r="F7" s="382"/>
      <c r="G7" s="382"/>
    </row>
    <row r="8" spans="1:8">
      <c r="G8" s="138" t="s">
        <v>202</v>
      </c>
    </row>
    <row r="9" spans="1:8" ht="32.25" customHeight="1">
      <c r="A9" s="1" t="s">
        <v>0</v>
      </c>
      <c r="B9" s="2" t="s">
        <v>206</v>
      </c>
      <c r="C9" s="2" t="s">
        <v>1</v>
      </c>
      <c r="D9" s="1" t="s">
        <v>2</v>
      </c>
      <c r="E9" s="3" t="s">
        <v>3</v>
      </c>
      <c r="F9" s="1" t="s">
        <v>4</v>
      </c>
      <c r="G9" s="1" t="s">
        <v>5</v>
      </c>
      <c r="H9" s="4"/>
    </row>
    <row r="10" spans="1:8" ht="35.25" customHeight="1">
      <c r="A10" s="278" t="s">
        <v>456</v>
      </c>
      <c r="B10" s="279"/>
      <c r="C10" s="189"/>
      <c r="D10" s="190"/>
      <c r="E10" s="191"/>
      <c r="F10" s="190"/>
      <c r="G10" s="164">
        <f>G424</f>
        <v>14599.659999999998</v>
      </c>
      <c r="H10" s="4"/>
    </row>
    <row r="11" spans="1:8" ht="15.95" customHeight="1">
      <c r="A11" s="6" t="s">
        <v>6</v>
      </c>
      <c r="B11" s="276"/>
      <c r="C11" s="7">
        <v>1</v>
      </c>
      <c r="D11" s="8" t="s">
        <v>7</v>
      </c>
      <c r="E11" s="9" t="s">
        <v>7</v>
      </c>
      <c r="F11" s="10" t="s">
        <v>7</v>
      </c>
      <c r="G11" s="11">
        <f>G12+G17+G27+G46+G59+G64+G51</f>
        <v>5243.579999999999</v>
      </c>
      <c r="H11" s="12"/>
    </row>
    <row r="12" spans="1:8" ht="32.1" customHeight="1">
      <c r="A12" s="6" t="s">
        <v>8</v>
      </c>
      <c r="B12" s="276"/>
      <c r="C12" s="7">
        <v>1</v>
      </c>
      <c r="D12" s="8">
        <v>2</v>
      </c>
      <c r="E12" s="9" t="s">
        <v>7</v>
      </c>
      <c r="F12" s="10" t="s">
        <v>7</v>
      </c>
      <c r="G12" s="11">
        <f>G13</f>
        <v>597.28</v>
      </c>
      <c r="H12" s="12"/>
    </row>
    <row r="13" spans="1:8" ht="15.95" customHeight="1">
      <c r="A13" s="13" t="s">
        <v>9</v>
      </c>
      <c r="B13" s="273"/>
      <c r="C13" s="14">
        <v>1</v>
      </c>
      <c r="D13" s="15">
        <v>2</v>
      </c>
      <c r="E13" s="16" t="s">
        <v>10</v>
      </c>
      <c r="F13" s="17" t="s">
        <v>7</v>
      </c>
      <c r="G13" s="18">
        <f>G14</f>
        <v>597.28</v>
      </c>
      <c r="H13" s="12"/>
    </row>
    <row r="14" spans="1:8" ht="15.95" customHeight="1">
      <c r="A14" s="13" t="s">
        <v>11</v>
      </c>
      <c r="B14" s="273"/>
      <c r="C14" s="14">
        <v>1</v>
      </c>
      <c r="D14" s="15">
        <v>2</v>
      </c>
      <c r="E14" s="16" t="s">
        <v>12</v>
      </c>
      <c r="F14" s="17" t="s">
        <v>7</v>
      </c>
      <c r="G14" s="18">
        <f>G15</f>
        <v>597.28</v>
      </c>
      <c r="H14" s="12"/>
    </row>
    <row r="15" spans="1:8" ht="63.95" customHeight="1">
      <c r="A15" s="13" t="s">
        <v>13</v>
      </c>
      <c r="B15" s="273"/>
      <c r="C15" s="14">
        <v>1</v>
      </c>
      <c r="D15" s="15">
        <v>2</v>
      </c>
      <c r="E15" s="16" t="s">
        <v>12</v>
      </c>
      <c r="F15" s="17">
        <v>100</v>
      </c>
      <c r="G15" s="18">
        <f>G16</f>
        <v>597.28</v>
      </c>
      <c r="H15" s="12"/>
    </row>
    <row r="16" spans="1:8" ht="32.1" customHeight="1">
      <c r="A16" s="13" t="s">
        <v>14</v>
      </c>
      <c r="B16" s="273"/>
      <c r="C16" s="14">
        <v>1</v>
      </c>
      <c r="D16" s="15">
        <v>2</v>
      </c>
      <c r="E16" s="16" t="s">
        <v>12</v>
      </c>
      <c r="F16" s="17">
        <v>120</v>
      </c>
      <c r="G16" s="18">
        <v>597.28</v>
      </c>
      <c r="H16" s="12"/>
    </row>
    <row r="17" spans="1:8" ht="48" hidden="1" customHeight="1">
      <c r="A17" s="19" t="s">
        <v>15</v>
      </c>
      <c r="B17" s="276"/>
      <c r="C17" s="20">
        <v>1</v>
      </c>
      <c r="D17" s="21">
        <v>3</v>
      </c>
      <c r="E17" s="22" t="s">
        <v>7</v>
      </c>
      <c r="F17" s="23" t="s">
        <v>7</v>
      </c>
      <c r="G17" s="24">
        <f>G18</f>
        <v>0</v>
      </c>
      <c r="H17" s="12"/>
    </row>
    <row r="18" spans="1:8" ht="15.95" hidden="1" customHeight="1">
      <c r="A18" s="13" t="s">
        <v>16</v>
      </c>
      <c r="B18" s="273"/>
      <c r="C18" s="14">
        <v>1</v>
      </c>
      <c r="D18" s="15">
        <v>3</v>
      </c>
      <c r="E18" s="16" t="s">
        <v>10</v>
      </c>
      <c r="F18" s="17" t="s">
        <v>7</v>
      </c>
      <c r="G18" s="18">
        <f>G19+G22</f>
        <v>0</v>
      </c>
      <c r="H18" s="12"/>
    </row>
    <row r="19" spans="1:8" ht="32.1" hidden="1" customHeight="1">
      <c r="A19" s="25" t="s">
        <v>17</v>
      </c>
      <c r="B19" s="273"/>
      <c r="C19" s="26">
        <v>1</v>
      </c>
      <c r="D19" s="27">
        <v>3</v>
      </c>
      <c r="E19" s="28" t="s">
        <v>18</v>
      </c>
      <c r="F19" s="29" t="s">
        <v>7</v>
      </c>
      <c r="G19" s="30">
        <f>G20</f>
        <v>0</v>
      </c>
      <c r="H19" s="12"/>
    </row>
    <row r="20" spans="1:8" ht="63.95" hidden="1" customHeight="1">
      <c r="A20" s="13" t="s">
        <v>13</v>
      </c>
      <c r="B20" s="273"/>
      <c r="C20" s="14">
        <v>1</v>
      </c>
      <c r="D20" s="15">
        <v>3</v>
      </c>
      <c r="E20" s="16" t="s">
        <v>18</v>
      </c>
      <c r="F20" s="17">
        <v>100</v>
      </c>
      <c r="G20" s="18">
        <f>G21</f>
        <v>0</v>
      </c>
      <c r="H20" s="12"/>
    </row>
    <row r="21" spans="1:8" ht="32.1" hidden="1" customHeight="1">
      <c r="A21" s="13" t="s">
        <v>14</v>
      </c>
      <c r="B21" s="273"/>
      <c r="C21" s="14">
        <v>1</v>
      </c>
      <c r="D21" s="15">
        <v>3</v>
      </c>
      <c r="E21" s="16" t="s">
        <v>18</v>
      </c>
      <c r="F21" s="17">
        <v>120</v>
      </c>
      <c r="G21" s="18"/>
      <c r="H21" s="12"/>
    </row>
    <row r="22" spans="1:8" ht="15.95" hidden="1" customHeight="1">
      <c r="A22" s="25" t="s">
        <v>19</v>
      </c>
      <c r="B22" s="273"/>
      <c r="C22" s="26">
        <v>1</v>
      </c>
      <c r="D22" s="27">
        <v>3</v>
      </c>
      <c r="E22" s="28" t="s">
        <v>20</v>
      </c>
      <c r="F22" s="29" t="s">
        <v>7</v>
      </c>
      <c r="G22" s="30">
        <f>G23+G25</f>
        <v>0</v>
      </c>
      <c r="H22" s="12"/>
    </row>
    <row r="23" spans="1:8" ht="32.1" hidden="1" customHeight="1">
      <c r="A23" s="13" t="s">
        <v>315</v>
      </c>
      <c r="B23" s="273"/>
      <c r="C23" s="14">
        <v>1</v>
      </c>
      <c r="D23" s="15">
        <v>3</v>
      </c>
      <c r="E23" s="16" t="s">
        <v>20</v>
      </c>
      <c r="F23" s="17">
        <v>200</v>
      </c>
      <c r="G23" s="18">
        <f>G24</f>
        <v>0</v>
      </c>
      <c r="H23" s="12"/>
    </row>
    <row r="24" spans="1:8" ht="32.1" hidden="1" customHeight="1">
      <c r="A24" s="25" t="s">
        <v>21</v>
      </c>
      <c r="B24" s="273"/>
      <c r="C24" s="26">
        <v>1</v>
      </c>
      <c r="D24" s="27">
        <v>3</v>
      </c>
      <c r="E24" s="28" t="s">
        <v>20</v>
      </c>
      <c r="F24" s="29">
        <v>240</v>
      </c>
      <c r="G24" s="30"/>
      <c r="H24" s="12"/>
    </row>
    <row r="25" spans="1:8" ht="15.95" hidden="1" customHeight="1">
      <c r="A25" s="31" t="s">
        <v>22</v>
      </c>
      <c r="B25" s="273"/>
      <c r="C25" s="32">
        <v>1</v>
      </c>
      <c r="D25" s="33">
        <v>3</v>
      </c>
      <c r="E25" s="34" t="s">
        <v>20</v>
      </c>
      <c r="F25" s="35">
        <v>800</v>
      </c>
      <c r="G25" s="36">
        <f>G26</f>
        <v>0</v>
      </c>
      <c r="H25" s="12"/>
    </row>
    <row r="26" spans="1:8" ht="15.95" hidden="1" customHeight="1">
      <c r="A26" s="25" t="s">
        <v>23</v>
      </c>
      <c r="B26" s="273"/>
      <c r="C26" s="26">
        <v>1</v>
      </c>
      <c r="D26" s="27">
        <v>3</v>
      </c>
      <c r="E26" s="28" t="s">
        <v>20</v>
      </c>
      <c r="F26" s="29">
        <v>850</v>
      </c>
      <c r="G26" s="30"/>
      <c r="H26" s="12"/>
    </row>
    <row r="27" spans="1:8" ht="48" customHeight="1">
      <c r="A27" s="37" t="s">
        <v>24</v>
      </c>
      <c r="B27" s="276"/>
      <c r="C27" s="38">
        <v>1</v>
      </c>
      <c r="D27" s="39">
        <v>4</v>
      </c>
      <c r="E27" s="40" t="s">
        <v>7</v>
      </c>
      <c r="F27" s="41" t="s">
        <v>7</v>
      </c>
      <c r="G27" s="42">
        <f>G28</f>
        <v>3940.8999999999996</v>
      </c>
      <c r="H27" s="12"/>
    </row>
    <row r="28" spans="1:8" ht="15.95" customHeight="1">
      <c r="A28" s="25" t="s">
        <v>9</v>
      </c>
      <c r="B28" s="273"/>
      <c r="C28" s="26">
        <v>1</v>
      </c>
      <c r="D28" s="27">
        <v>4</v>
      </c>
      <c r="E28" s="28" t="s">
        <v>10</v>
      </c>
      <c r="F28" s="23"/>
      <c r="G28" s="24">
        <f>G29+G32+G37+G40+G43</f>
        <v>3940.8999999999996</v>
      </c>
      <c r="H28" s="12"/>
    </row>
    <row r="29" spans="1:8" ht="32.1" customHeight="1">
      <c r="A29" s="13" t="s">
        <v>25</v>
      </c>
      <c r="B29" s="273"/>
      <c r="C29" s="14">
        <v>1</v>
      </c>
      <c r="D29" s="15">
        <v>4</v>
      </c>
      <c r="E29" s="16" t="s">
        <v>26</v>
      </c>
      <c r="F29" s="17"/>
      <c r="G29" s="18">
        <f>G30</f>
        <v>3464.2</v>
      </c>
      <c r="H29" s="12"/>
    </row>
    <row r="30" spans="1:8" ht="63.95" customHeight="1">
      <c r="A30" s="13" t="s">
        <v>13</v>
      </c>
      <c r="B30" s="273"/>
      <c r="C30" s="14">
        <v>1</v>
      </c>
      <c r="D30" s="15">
        <v>4</v>
      </c>
      <c r="E30" s="16" t="s">
        <v>26</v>
      </c>
      <c r="F30" s="17">
        <v>100</v>
      </c>
      <c r="G30" s="18">
        <f>G31</f>
        <v>3464.2</v>
      </c>
      <c r="H30" s="12"/>
    </row>
    <row r="31" spans="1:8" ht="32.1" customHeight="1">
      <c r="A31" s="13" t="s">
        <v>14</v>
      </c>
      <c r="B31" s="273"/>
      <c r="C31" s="14">
        <v>1</v>
      </c>
      <c r="D31" s="15">
        <v>4</v>
      </c>
      <c r="E31" s="16" t="s">
        <v>26</v>
      </c>
      <c r="F31" s="17">
        <v>120</v>
      </c>
      <c r="G31" s="18">
        <v>3464.2</v>
      </c>
      <c r="H31" s="12"/>
    </row>
    <row r="32" spans="1:8" ht="15.95" customHeight="1">
      <c r="A32" s="25" t="s">
        <v>19</v>
      </c>
      <c r="B32" s="273"/>
      <c r="C32" s="26">
        <v>1</v>
      </c>
      <c r="D32" s="27">
        <v>4</v>
      </c>
      <c r="E32" s="28" t="s">
        <v>20</v>
      </c>
      <c r="F32" s="29" t="s">
        <v>7</v>
      </c>
      <c r="G32" s="30">
        <f>G33+G35</f>
        <v>476.6</v>
      </c>
      <c r="H32" s="12"/>
    </row>
    <row r="33" spans="1:8" ht="32.1" customHeight="1">
      <c r="A33" s="13" t="s">
        <v>315</v>
      </c>
      <c r="B33" s="273"/>
      <c r="C33" s="14">
        <v>1</v>
      </c>
      <c r="D33" s="15">
        <v>4</v>
      </c>
      <c r="E33" s="16" t="s">
        <v>20</v>
      </c>
      <c r="F33" s="17">
        <v>200</v>
      </c>
      <c r="G33" s="18">
        <f>G34</f>
        <v>460.6</v>
      </c>
      <c r="H33" s="12"/>
    </row>
    <row r="34" spans="1:8" ht="32.1" customHeight="1">
      <c r="A34" s="25" t="s">
        <v>21</v>
      </c>
      <c r="B34" s="273"/>
      <c r="C34" s="26">
        <v>1</v>
      </c>
      <c r="D34" s="27">
        <v>4</v>
      </c>
      <c r="E34" s="28" t="s">
        <v>20</v>
      </c>
      <c r="F34" s="29">
        <v>240</v>
      </c>
      <c r="G34" s="30">
        <f>960.6-500</f>
        <v>460.6</v>
      </c>
      <c r="H34" s="12"/>
    </row>
    <row r="35" spans="1:8" ht="15.95" customHeight="1">
      <c r="A35" s="31" t="s">
        <v>22</v>
      </c>
      <c r="B35" s="273"/>
      <c r="C35" s="32">
        <v>1</v>
      </c>
      <c r="D35" s="33">
        <v>4</v>
      </c>
      <c r="E35" s="16" t="s">
        <v>20</v>
      </c>
      <c r="F35" s="35">
        <v>800</v>
      </c>
      <c r="G35" s="36">
        <f>G36</f>
        <v>16</v>
      </c>
      <c r="H35" s="12"/>
    </row>
    <row r="36" spans="1:8" ht="15.95" customHeight="1">
      <c r="A36" s="25" t="s">
        <v>23</v>
      </c>
      <c r="B36" s="273"/>
      <c r="C36" s="26">
        <v>1</v>
      </c>
      <c r="D36" s="27">
        <v>4</v>
      </c>
      <c r="E36" s="28" t="s">
        <v>20</v>
      </c>
      <c r="F36" s="29">
        <v>850</v>
      </c>
      <c r="G36" s="30">
        <v>16</v>
      </c>
      <c r="H36" s="12"/>
    </row>
    <row r="37" spans="1:8" ht="32.1" customHeight="1">
      <c r="A37" s="25" t="s">
        <v>184</v>
      </c>
      <c r="B37" s="273"/>
      <c r="C37" s="26">
        <v>1</v>
      </c>
      <c r="D37" s="27">
        <v>4</v>
      </c>
      <c r="E37" s="28" t="s">
        <v>183</v>
      </c>
      <c r="F37" s="29"/>
      <c r="G37" s="30">
        <f>G38</f>
        <v>0.1</v>
      </c>
      <c r="H37" s="12"/>
    </row>
    <row r="38" spans="1:8" ht="32.1" customHeight="1">
      <c r="A38" s="13" t="s">
        <v>315</v>
      </c>
      <c r="B38" s="273"/>
      <c r="C38" s="26">
        <v>1</v>
      </c>
      <c r="D38" s="27">
        <v>4</v>
      </c>
      <c r="E38" s="28" t="s">
        <v>183</v>
      </c>
      <c r="F38" s="29">
        <v>200</v>
      </c>
      <c r="G38" s="30">
        <f>G39</f>
        <v>0.1</v>
      </c>
      <c r="H38" s="12"/>
    </row>
    <row r="39" spans="1:8" ht="32.1" customHeight="1">
      <c r="A39" s="25" t="s">
        <v>21</v>
      </c>
      <c r="B39" s="273"/>
      <c r="C39" s="26">
        <v>1</v>
      </c>
      <c r="D39" s="27">
        <v>4</v>
      </c>
      <c r="E39" s="28" t="s">
        <v>183</v>
      </c>
      <c r="F39" s="29">
        <v>240</v>
      </c>
      <c r="G39" s="30">
        <v>0.1</v>
      </c>
      <c r="H39" s="12"/>
    </row>
    <row r="40" spans="1:8" ht="62.25" hidden="1" customHeight="1">
      <c r="A40" s="43" t="s">
        <v>330</v>
      </c>
      <c r="B40" s="273"/>
      <c r="C40" s="27">
        <v>1</v>
      </c>
      <c r="D40" s="27">
        <v>4</v>
      </c>
      <c r="E40" s="44" t="s">
        <v>159</v>
      </c>
      <c r="F40" s="29"/>
      <c r="G40" s="30">
        <f>G41</f>
        <v>0</v>
      </c>
      <c r="H40" s="12"/>
    </row>
    <row r="41" spans="1:8" ht="32.1" hidden="1" customHeight="1">
      <c r="A41" s="13" t="s">
        <v>13</v>
      </c>
      <c r="B41" s="273"/>
      <c r="C41" s="27">
        <v>1</v>
      </c>
      <c r="D41" s="27">
        <v>4</v>
      </c>
      <c r="E41" s="44" t="s">
        <v>159</v>
      </c>
      <c r="F41" s="29">
        <v>100</v>
      </c>
      <c r="G41" s="30">
        <f>G42</f>
        <v>0</v>
      </c>
      <c r="H41" s="12"/>
    </row>
    <row r="42" spans="1:8" ht="32.1" hidden="1" customHeight="1">
      <c r="A42" s="13" t="s">
        <v>14</v>
      </c>
      <c r="B42" s="273"/>
      <c r="C42" s="27">
        <v>1</v>
      </c>
      <c r="D42" s="27">
        <v>4</v>
      </c>
      <c r="E42" s="44" t="s">
        <v>159</v>
      </c>
      <c r="F42" s="29">
        <v>120</v>
      </c>
      <c r="G42" s="30"/>
      <c r="H42" s="12"/>
    </row>
    <row r="43" spans="1:8" ht="59.25" hidden="1" customHeight="1">
      <c r="A43" s="43" t="s">
        <v>331</v>
      </c>
      <c r="B43" s="273"/>
      <c r="C43" s="27">
        <v>1</v>
      </c>
      <c r="D43" s="27">
        <v>4</v>
      </c>
      <c r="E43" s="44" t="s">
        <v>317</v>
      </c>
      <c r="F43" s="29"/>
      <c r="G43" s="30">
        <f>G44</f>
        <v>0</v>
      </c>
      <c r="H43" s="12"/>
    </row>
    <row r="44" spans="1:8" ht="32.1" hidden="1" customHeight="1">
      <c r="A44" s="13" t="s">
        <v>13</v>
      </c>
      <c r="B44" s="273"/>
      <c r="C44" s="27">
        <v>1</v>
      </c>
      <c r="D44" s="27">
        <v>4</v>
      </c>
      <c r="E44" s="44" t="s">
        <v>317</v>
      </c>
      <c r="F44" s="29">
        <v>100</v>
      </c>
      <c r="G44" s="30">
        <f>G45</f>
        <v>0</v>
      </c>
      <c r="H44" s="12"/>
    </row>
    <row r="45" spans="1:8" ht="32.1" hidden="1" customHeight="1">
      <c r="A45" s="43" t="s">
        <v>14</v>
      </c>
      <c r="B45" s="273"/>
      <c r="C45" s="27">
        <v>1</v>
      </c>
      <c r="D45" s="27">
        <v>4</v>
      </c>
      <c r="E45" s="44" t="s">
        <v>317</v>
      </c>
      <c r="F45" s="29">
        <v>120</v>
      </c>
      <c r="G45" s="30"/>
      <c r="H45" s="12"/>
    </row>
    <row r="46" spans="1:8" ht="48" customHeight="1">
      <c r="A46" s="37" t="s">
        <v>27</v>
      </c>
      <c r="B46" s="276"/>
      <c r="C46" s="38">
        <v>1</v>
      </c>
      <c r="D46" s="39">
        <v>6</v>
      </c>
      <c r="E46" s="40" t="s">
        <v>7</v>
      </c>
      <c r="F46" s="41" t="s">
        <v>7</v>
      </c>
      <c r="G46" s="42">
        <f>G47</f>
        <v>25.4</v>
      </c>
      <c r="H46" s="12"/>
    </row>
    <row r="47" spans="1:8" ht="15.95" customHeight="1">
      <c r="A47" s="25" t="s">
        <v>16</v>
      </c>
      <c r="B47" s="273"/>
      <c r="C47" s="26">
        <v>1</v>
      </c>
      <c r="D47" s="27">
        <v>6</v>
      </c>
      <c r="E47" s="28" t="s">
        <v>10</v>
      </c>
      <c r="F47" s="29" t="s">
        <v>7</v>
      </c>
      <c r="G47" s="30">
        <f>G48</f>
        <v>25.4</v>
      </c>
      <c r="H47" s="12"/>
    </row>
    <row r="48" spans="1:8" ht="15.95" customHeight="1">
      <c r="A48" s="43" t="s">
        <v>208</v>
      </c>
      <c r="B48" s="273"/>
      <c r="C48" s="14">
        <v>1</v>
      </c>
      <c r="D48" s="15">
        <v>6</v>
      </c>
      <c r="E48" s="16" t="s">
        <v>28</v>
      </c>
      <c r="F48" s="17"/>
      <c r="G48" s="18">
        <f>G49</f>
        <v>25.4</v>
      </c>
      <c r="H48" s="12"/>
    </row>
    <row r="49" spans="1:8" ht="15.95" customHeight="1">
      <c r="A49" s="13" t="s">
        <v>29</v>
      </c>
      <c r="B49" s="273"/>
      <c r="C49" s="14">
        <v>1</v>
      </c>
      <c r="D49" s="15">
        <v>6</v>
      </c>
      <c r="E49" s="16" t="s">
        <v>28</v>
      </c>
      <c r="F49" s="17">
        <v>500</v>
      </c>
      <c r="G49" s="18">
        <f>G50</f>
        <v>25.4</v>
      </c>
      <c r="H49" s="12"/>
    </row>
    <row r="50" spans="1:8" ht="15.95" customHeight="1">
      <c r="A50" s="13" t="s">
        <v>30</v>
      </c>
      <c r="B50" s="273"/>
      <c r="C50" s="14">
        <v>1</v>
      </c>
      <c r="D50" s="15">
        <v>6</v>
      </c>
      <c r="E50" s="16" t="s">
        <v>28</v>
      </c>
      <c r="F50" s="17">
        <v>540</v>
      </c>
      <c r="G50" s="299">
        <v>25.4</v>
      </c>
      <c r="H50" s="12"/>
    </row>
    <row r="51" spans="1:8" ht="15.95" hidden="1" customHeight="1">
      <c r="A51" s="6" t="s">
        <v>31</v>
      </c>
      <c r="B51" s="276"/>
      <c r="C51" s="7">
        <v>1</v>
      </c>
      <c r="D51" s="8">
        <v>7</v>
      </c>
      <c r="E51" s="9"/>
      <c r="F51" s="10"/>
      <c r="G51" s="11">
        <f>G52</f>
        <v>0</v>
      </c>
      <c r="H51" s="12"/>
    </row>
    <row r="52" spans="1:8" ht="15.95" hidden="1" customHeight="1">
      <c r="A52" s="13" t="s">
        <v>9</v>
      </c>
      <c r="B52" s="273"/>
      <c r="C52" s="14">
        <v>1</v>
      </c>
      <c r="D52" s="15">
        <v>7</v>
      </c>
      <c r="E52" s="16" t="s">
        <v>10</v>
      </c>
      <c r="F52" s="17"/>
      <c r="G52" s="18">
        <f>G53+G56</f>
        <v>0</v>
      </c>
      <c r="H52" s="12"/>
    </row>
    <row r="53" spans="1:8" ht="32.1" hidden="1" customHeight="1">
      <c r="A53" s="13" t="s">
        <v>32</v>
      </c>
      <c r="B53" s="273"/>
      <c r="C53" s="14">
        <v>1</v>
      </c>
      <c r="D53" s="15">
        <v>7</v>
      </c>
      <c r="E53" s="16" t="s">
        <v>33</v>
      </c>
      <c r="F53" s="17"/>
      <c r="G53" s="18">
        <f>G54</f>
        <v>0</v>
      </c>
      <c r="H53" s="12"/>
    </row>
    <row r="54" spans="1:8" ht="32.1" hidden="1" customHeight="1">
      <c r="A54" s="13" t="s">
        <v>315</v>
      </c>
      <c r="B54" s="273"/>
      <c r="C54" s="14">
        <v>1</v>
      </c>
      <c r="D54" s="15">
        <v>7</v>
      </c>
      <c r="E54" s="16" t="s">
        <v>33</v>
      </c>
      <c r="F54" s="17">
        <v>200</v>
      </c>
      <c r="G54" s="18">
        <f>G55</f>
        <v>0</v>
      </c>
      <c r="H54" s="12"/>
    </row>
    <row r="55" spans="1:8" ht="32.1" hidden="1" customHeight="1">
      <c r="A55" s="43" t="s">
        <v>21</v>
      </c>
      <c r="B55" s="273"/>
      <c r="C55" s="14">
        <v>1</v>
      </c>
      <c r="D55" s="15">
        <v>7</v>
      </c>
      <c r="E55" s="16" t="s">
        <v>33</v>
      </c>
      <c r="F55" s="29">
        <v>240</v>
      </c>
      <c r="G55" s="18"/>
      <c r="H55" s="12"/>
    </row>
    <row r="56" spans="1:8" ht="18.75" hidden="1">
      <c r="A56" s="13" t="s">
        <v>34</v>
      </c>
      <c r="B56" s="273"/>
      <c r="C56" s="14">
        <v>1</v>
      </c>
      <c r="D56" s="15">
        <v>7</v>
      </c>
      <c r="E56" s="16" t="s">
        <v>35</v>
      </c>
      <c r="F56" s="17"/>
      <c r="G56" s="18">
        <f>G57</f>
        <v>0</v>
      </c>
      <c r="H56" s="12"/>
    </row>
    <row r="57" spans="1:8" ht="32.1" hidden="1" customHeight="1">
      <c r="A57" s="13" t="s">
        <v>315</v>
      </c>
      <c r="B57" s="273"/>
      <c r="C57" s="14">
        <v>1</v>
      </c>
      <c r="D57" s="15">
        <v>7</v>
      </c>
      <c r="E57" s="16" t="s">
        <v>35</v>
      </c>
      <c r="F57" s="17">
        <v>200</v>
      </c>
      <c r="G57" s="18">
        <f>G58</f>
        <v>0</v>
      </c>
      <c r="H57" s="12"/>
    </row>
    <row r="58" spans="1:8" ht="32.1" hidden="1" customHeight="1">
      <c r="A58" s="43" t="s">
        <v>21</v>
      </c>
      <c r="B58" s="273"/>
      <c r="C58" s="14">
        <v>1</v>
      </c>
      <c r="D58" s="15">
        <v>7</v>
      </c>
      <c r="E58" s="16" t="s">
        <v>35</v>
      </c>
      <c r="F58" s="29">
        <v>240</v>
      </c>
      <c r="G58" s="18"/>
      <c r="H58" s="12"/>
    </row>
    <row r="59" spans="1:8" ht="15.95" customHeight="1">
      <c r="A59" s="19" t="s">
        <v>36</v>
      </c>
      <c r="B59" s="276"/>
      <c r="C59" s="20">
        <v>1</v>
      </c>
      <c r="D59" s="21">
        <v>11</v>
      </c>
      <c r="E59" s="22" t="s">
        <v>7</v>
      </c>
      <c r="F59" s="23" t="s">
        <v>7</v>
      </c>
      <c r="G59" s="24">
        <f>G60</f>
        <v>5</v>
      </c>
      <c r="H59" s="12"/>
    </row>
    <row r="60" spans="1:8" ht="15.95" customHeight="1">
      <c r="A60" s="13" t="s">
        <v>9</v>
      </c>
      <c r="B60" s="273"/>
      <c r="C60" s="14">
        <v>1</v>
      </c>
      <c r="D60" s="15">
        <v>11</v>
      </c>
      <c r="E60" s="16" t="s">
        <v>10</v>
      </c>
      <c r="F60" s="17" t="s">
        <v>7</v>
      </c>
      <c r="G60" s="18">
        <f>G61</f>
        <v>5</v>
      </c>
      <c r="H60" s="12"/>
    </row>
    <row r="61" spans="1:8" ht="15.95" customHeight="1">
      <c r="A61" s="13" t="s">
        <v>314</v>
      </c>
      <c r="B61" s="273"/>
      <c r="C61" s="14">
        <v>1</v>
      </c>
      <c r="D61" s="15">
        <v>11</v>
      </c>
      <c r="E61" s="16" t="s">
        <v>37</v>
      </c>
      <c r="F61" s="17" t="s">
        <v>7</v>
      </c>
      <c r="G61" s="18">
        <f>G62</f>
        <v>5</v>
      </c>
      <c r="H61" s="12"/>
    </row>
    <row r="62" spans="1:8" ht="15.95" customHeight="1">
      <c r="A62" s="13" t="s">
        <v>22</v>
      </c>
      <c r="B62" s="273"/>
      <c r="C62" s="14">
        <v>1</v>
      </c>
      <c r="D62" s="15">
        <v>11</v>
      </c>
      <c r="E62" s="16" t="s">
        <v>37</v>
      </c>
      <c r="F62" s="17">
        <v>800</v>
      </c>
      <c r="G62" s="18">
        <f>G63</f>
        <v>5</v>
      </c>
      <c r="H62" s="12"/>
    </row>
    <row r="63" spans="1:8" ht="15.95" customHeight="1">
      <c r="A63" s="25" t="s">
        <v>38</v>
      </c>
      <c r="B63" s="273"/>
      <c r="C63" s="26">
        <v>1</v>
      </c>
      <c r="D63" s="27">
        <v>11</v>
      </c>
      <c r="E63" s="28" t="s">
        <v>37</v>
      </c>
      <c r="F63" s="29">
        <v>870</v>
      </c>
      <c r="G63" s="30">
        <v>5</v>
      </c>
      <c r="H63" s="12"/>
    </row>
    <row r="64" spans="1:8" ht="15.95" customHeight="1">
      <c r="A64" s="37" t="s">
        <v>39</v>
      </c>
      <c r="B64" s="276"/>
      <c r="C64" s="38">
        <v>1</v>
      </c>
      <c r="D64" s="39">
        <v>13</v>
      </c>
      <c r="E64" s="40" t="s">
        <v>7</v>
      </c>
      <c r="F64" s="41" t="s">
        <v>7</v>
      </c>
      <c r="G64" s="42">
        <f>G65</f>
        <v>675</v>
      </c>
      <c r="H64" s="12"/>
    </row>
    <row r="65" spans="1:8" ht="15.95" customHeight="1">
      <c r="A65" s="13" t="s">
        <v>9</v>
      </c>
      <c r="B65" s="273"/>
      <c r="C65" s="14">
        <v>1</v>
      </c>
      <c r="D65" s="15">
        <v>13</v>
      </c>
      <c r="E65" s="16" t="s">
        <v>10</v>
      </c>
      <c r="F65" s="17" t="s">
        <v>7</v>
      </c>
      <c r="G65" s="18">
        <f>G66+G71</f>
        <v>675</v>
      </c>
      <c r="H65" s="12"/>
    </row>
    <row r="66" spans="1:8" ht="32.1" customHeight="1">
      <c r="A66" s="13" t="s">
        <v>40</v>
      </c>
      <c r="B66" s="273"/>
      <c r="C66" s="14">
        <v>1</v>
      </c>
      <c r="D66" s="15">
        <v>13</v>
      </c>
      <c r="E66" s="16" t="s">
        <v>41</v>
      </c>
      <c r="F66" s="17" t="s">
        <v>7</v>
      </c>
      <c r="G66" s="18">
        <f>G67+G69</f>
        <v>475</v>
      </c>
      <c r="H66" s="12"/>
    </row>
    <row r="67" spans="1:8" ht="32.1" customHeight="1">
      <c r="A67" s="13" t="s">
        <v>315</v>
      </c>
      <c r="B67" s="273"/>
      <c r="C67" s="14">
        <v>1</v>
      </c>
      <c r="D67" s="15">
        <v>13</v>
      </c>
      <c r="E67" s="16" t="s">
        <v>41</v>
      </c>
      <c r="F67" s="17">
        <v>200</v>
      </c>
      <c r="G67" s="18">
        <f>G68</f>
        <v>475</v>
      </c>
      <c r="H67" s="12"/>
    </row>
    <row r="68" spans="1:8" ht="32.1" customHeight="1">
      <c r="A68" s="43" t="s">
        <v>21</v>
      </c>
      <c r="B68" s="273"/>
      <c r="C68" s="27">
        <v>1</v>
      </c>
      <c r="D68" s="27">
        <v>13</v>
      </c>
      <c r="E68" s="44" t="s">
        <v>41</v>
      </c>
      <c r="F68" s="29">
        <v>240</v>
      </c>
      <c r="G68" s="30">
        <v>475</v>
      </c>
      <c r="H68" s="12"/>
    </row>
    <row r="69" spans="1:8" ht="15.95" hidden="1" customHeight="1">
      <c r="A69" s="13" t="s">
        <v>22</v>
      </c>
      <c r="B69" s="273"/>
      <c r="C69" s="14">
        <v>1</v>
      </c>
      <c r="D69" s="15">
        <v>13</v>
      </c>
      <c r="E69" s="16" t="s">
        <v>41</v>
      </c>
      <c r="F69" s="29">
        <v>800</v>
      </c>
      <c r="G69" s="30">
        <f>G70</f>
        <v>0</v>
      </c>
      <c r="H69" s="12"/>
    </row>
    <row r="70" spans="1:8" ht="15.95" hidden="1" customHeight="1">
      <c r="A70" s="43" t="s">
        <v>23</v>
      </c>
      <c r="B70" s="273"/>
      <c r="C70" s="27">
        <v>1</v>
      </c>
      <c r="D70" s="27">
        <v>13</v>
      </c>
      <c r="E70" s="44" t="s">
        <v>41</v>
      </c>
      <c r="F70" s="29">
        <v>850</v>
      </c>
      <c r="G70" s="30"/>
      <c r="H70" s="12"/>
    </row>
    <row r="71" spans="1:8" ht="15.95" customHeight="1">
      <c r="A71" s="43" t="s">
        <v>42</v>
      </c>
      <c r="B71" s="273"/>
      <c r="C71" s="27">
        <v>1</v>
      </c>
      <c r="D71" s="27">
        <v>13</v>
      </c>
      <c r="E71" s="44" t="s">
        <v>43</v>
      </c>
      <c r="F71" s="29" t="s">
        <v>7</v>
      </c>
      <c r="G71" s="30">
        <f>G72+G74</f>
        <v>200</v>
      </c>
      <c r="H71" s="12"/>
    </row>
    <row r="72" spans="1:8" ht="32.1" customHeight="1">
      <c r="A72" s="13" t="s">
        <v>315</v>
      </c>
      <c r="B72" s="273"/>
      <c r="C72" s="27">
        <v>1</v>
      </c>
      <c r="D72" s="27">
        <v>13</v>
      </c>
      <c r="E72" s="44" t="s">
        <v>43</v>
      </c>
      <c r="F72" s="29">
        <v>200</v>
      </c>
      <c r="G72" s="30">
        <f>G73</f>
        <v>200</v>
      </c>
      <c r="H72" s="12"/>
    </row>
    <row r="73" spans="1:8" ht="32.1" customHeight="1">
      <c r="A73" s="25" t="s">
        <v>21</v>
      </c>
      <c r="B73" s="273"/>
      <c r="C73" s="26">
        <v>1</v>
      </c>
      <c r="D73" s="27">
        <v>13</v>
      </c>
      <c r="E73" s="44" t="s">
        <v>43</v>
      </c>
      <c r="F73" s="29">
        <v>240</v>
      </c>
      <c r="G73" s="30">
        <v>200</v>
      </c>
      <c r="H73" s="12"/>
    </row>
    <row r="74" spans="1:8" ht="15.95" hidden="1" customHeight="1">
      <c r="A74" s="13" t="s">
        <v>22</v>
      </c>
      <c r="B74" s="273"/>
      <c r="C74" s="14">
        <v>1</v>
      </c>
      <c r="D74" s="15">
        <v>13</v>
      </c>
      <c r="E74" s="44" t="s">
        <v>43</v>
      </c>
      <c r="F74" s="17">
        <v>800</v>
      </c>
      <c r="G74" s="18">
        <f>G75+G76</f>
        <v>0</v>
      </c>
      <c r="H74" s="12"/>
    </row>
    <row r="75" spans="1:8" ht="15.95" hidden="1" customHeight="1">
      <c r="A75" s="25" t="s">
        <v>44</v>
      </c>
      <c r="B75" s="273"/>
      <c r="C75" s="26">
        <v>1</v>
      </c>
      <c r="D75" s="27">
        <v>13</v>
      </c>
      <c r="E75" s="45" t="s">
        <v>43</v>
      </c>
      <c r="F75" s="29">
        <v>830</v>
      </c>
      <c r="G75" s="30"/>
      <c r="H75" s="12"/>
    </row>
    <row r="76" spans="1:8" ht="15.95" hidden="1" customHeight="1">
      <c r="A76" s="43" t="s">
        <v>23</v>
      </c>
      <c r="B76" s="273"/>
      <c r="C76" s="26">
        <v>1</v>
      </c>
      <c r="D76" s="27">
        <v>13</v>
      </c>
      <c r="E76" s="44" t="s">
        <v>43</v>
      </c>
      <c r="F76" s="29">
        <v>850</v>
      </c>
      <c r="G76" s="30"/>
      <c r="H76" s="12"/>
    </row>
    <row r="77" spans="1:8" ht="15.95" customHeight="1">
      <c r="A77" s="6" t="s">
        <v>45</v>
      </c>
      <c r="B77" s="276"/>
      <c r="C77" s="7">
        <v>2</v>
      </c>
      <c r="D77" s="8">
        <v>3</v>
      </c>
      <c r="E77" s="9" t="s">
        <v>7</v>
      </c>
      <c r="F77" s="10" t="s">
        <v>7</v>
      </c>
      <c r="G77" s="11">
        <f>G78</f>
        <v>231.9</v>
      </c>
      <c r="H77" s="12"/>
    </row>
    <row r="78" spans="1:8" ht="15.95" customHeight="1">
      <c r="A78" s="13" t="s">
        <v>16</v>
      </c>
      <c r="B78" s="273"/>
      <c r="C78" s="14">
        <v>2</v>
      </c>
      <c r="D78" s="15">
        <v>3</v>
      </c>
      <c r="E78" s="16" t="s">
        <v>10</v>
      </c>
      <c r="F78" s="17" t="s">
        <v>7</v>
      </c>
      <c r="G78" s="18">
        <f>G79</f>
        <v>231.9</v>
      </c>
      <c r="H78" s="12"/>
    </row>
    <row r="79" spans="1:8" s="51" customFormat="1" ht="32.1" customHeight="1">
      <c r="A79" s="46" t="s">
        <v>46</v>
      </c>
      <c r="B79" s="280"/>
      <c r="C79" s="14">
        <v>2</v>
      </c>
      <c r="D79" s="15">
        <v>3</v>
      </c>
      <c r="E79" s="47" t="s">
        <v>47</v>
      </c>
      <c r="F79" s="48" t="s">
        <v>7</v>
      </c>
      <c r="G79" s="49">
        <f>G80+G82</f>
        <v>231.9</v>
      </c>
      <c r="H79" s="50"/>
    </row>
    <row r="80" spans="1:8" ht="63.95" customHeight="1">
      <c r="A80" s="13" t="s">
        <v>13</v>
      </c>
      <c r="B80" s="273"/>
      <c r="C80" s="14">
        <v>2</v>
      </c>
      <c r="D80" s="15">
        <v>3</v>
      </c>
      <c r="E80" s="16" t="s">
        <v>47</v>
      </c>
      <c r="F80" s="17">
        <v>100</v>
      </c>
      <c r="G80" s="18">
        <f>G81</f>
        <v>220.3</v>
      </c>
      <c r="H80" s="12"/>
    </row>
    <row r="81" spans="1:8" ht="32.1" customHeight="1">
      <c r="A81" s="13" t="s">
        <v>48</v>
      </c>
      <c r="B81" s="273"/>
      <c r="C81" s="14">
        <v>2</v>
      </c>
      <c r="D81" s="15">
        <v>3</v>
      </c>
      <c r="E81" s="16" t="s">
        <v>47</v>
      </c>
      <c r="F81" s="17">
        <v>120</v>
      </c>
      <c r="G81" s="18">
        <v>220.3</v>
      </c>
      <c r="H81" s="12"/>
    </row>
    <row r="82" spans="1:8" ht="32.1" customHeight="1">
      <c r="A82" s="13" t="s">
        <v>315</v>
      </c>
      <c r="B82" s="273"/>
      <c r="C82" s="14">
        <v>2</v>
      </c>
      <c r="D82" s="15">
        <v>3</v>
      </c>
      <c r="E82" s="16" t="s">
        <v>49</v>
      </c>
      <c r="F82" s="17">
        <v>200</v>
      </c>
      <c r="G82" s="18">
        <f>G83</f>
        <v>11.6</v>
      </c>
      <c r="H82" s="12"/>
    </row>
    <row r="83" spans="1:8" ht="32.1" customHeight="1">
      <c r="A83" s="13" t="s">
        <v>21</v>
      </c>
      <c r="B83" s="273"/>
      <c r="C83" s="14">
        <v>2</v>
      </c>
      <c r="D83" s="15">
        <v>3</v>
      </c>
      <c r="E83" s="16" t="s">
        <v>49</v>
      </c>
      <c r="F83" s="17">
        <v>240</v>
      </c>
      <c r="G83" s="18">
        <v>11.6</v>
      </c>
      <c r="H83" s="12"/>
    </row>
    <row r="84" spans="1:8" ht="32.1" customHeight="1">
      <c r="A84" s="6" t="s">
        <v>50</v>
      </c>
      <c r="B84" s="276"/>
      <c r="C84" s="7">
        <v>3</v>
      </c>
      <c r="D84" s="15"/>
      <c r="E84" s="16"/>
      <c r="F84" s="17"/>
      <c r="G84" s="18">
        <f>G85</f>
        <v>91</v>
      </c>
      <c r="H84" s="12"/>
    </row>
    <row r="85" spans="1:8" ht="32.1" customHeight="1">
      <c r="A85" s="6" t="s">
        <v>51</v>
      </c>
      <c r="B85" s="276"/>
      <c r="C85" s="7">
        <v>3</v>
      </c>
      <c r="D85" s="8">
        <v>9</v>
      </c>
      <c r="E85" s="9" t="s">
        <v>7</v>
      </c>
      <c r="F85" s="10" t="s">
        <v>7</v>
      </c>
      <c r="G85" s="11">
        <f>G86+G96</f>
        <v>91</v>
      </c>
      <c r="H85" s="12"/>
    </row>
    <row r="86" spans="1:8" ht="63">
      <c r="A86" s="270" t="s">
        <v>457</v>
      </c>
      <c r="B86" s="273"/>
      <c r="C86" s="14">
        <v>3</v>
      </c>
      <c r="D86" s="15">
        <v>9</v>
      </c>
      <c r="E86" s="16" t="s">
        <v>52</v>
      </c>
      <c r="F86" s="17" t="s">
        <v>7</v>
      </c>
      <c r="G86" s="18">
        <f>G87+G90+G93</f>
        <v>91</v>
      </c>
      <c r="H86" s="12"/>
    </row>
    <row r="87" spans="1:8" ht="57" hidden="1" customHeight="1">
      <c r="A87" s="13" t="s">
        <v>53</v>
      </c>
      <c r="B87" s="273"/>
      <c r="C87" s="14">
        <v>3</v>
      </c>
      <c r="D87" s="15">
        <v>9</v>
      </c>
      <c r="E87" s="28" t="s">
        <v>54</v>
      </c>
      <c r="F87" s="17" t="s">
        <v>7</v>
      </c>
      <c r="G87" s="18">
        <f>G88</f>
        <v>0</v>
      </c>
      <c r="H87" s="12"/>
    </row>
    <row r="88" spans="1:8" ht="32.1" hidden="1" customHeight="1">
      <c r="A88" s="13" t="s">
        <v>315</v>
      </c>
      <c r="B88" s="273"/>
      <c r="C88" s="26">
        <v>3</v>
      </c>
      <c r="D88" s="27">
        <v>9</v>
      </c>
      <c r="E88" s="28" t="s">
        <v>54</v>
      </c>
      <c r="F88" s="29">
        <v>200</v>
      </c>
      <c r="G88" s="30">
        <f>G89</f>
        <v>0</v>
      </c>
      <c r="H88" s="12"/>
    </row>
    <row r="89" spans="1:8" ht="32.1" hidden="1" customHeight="1">
      <c r="A89" s="25" t="s">
        <v>21</v>
      </c>
      <c r="B89" s="273"/>
      <c r="C89" s="26">
        <v>3</v>
      </c>
      <c r="D89" s="27">
        <v>9</v>
      </c>
      <c r="E89" s="28" t="s">
        <v>54</v>
      </c>
      <c r="F89" s="29">
        <v>240</v>
      </c>
      <c r="G89" s="30"/>
      <c r="H89" s="12"/>
    </row>
    <row r="90" spans="1:8" ht="32.1" hidden="1" customHeight="1">
      <c r="A90" s="13" t="s">
        <v>55</v>
      </c>
      <c r="B90" s="273"/>
      <c r="C90" s="14">
        <v>3</v>
      </c>
      <c r="D90" s="15">
        <v>9</v>
      </c>
      <c r="E90" s="16" t="s">
        <v>56</v>
      </c>
      <c r="F90" s="17"/>
      <c r="G90" s="18">
        <f>G91</f>
        <v>0</v>
      </c>
      <c r="H90" s="12"/>
    </row>
    <row r="91" spans="1:8" ht="32.1" hidden="1" customHeight="1">
      <c r="A91" s="13" t="s">
        <v>315</v>
      </c>
      <c r="B91" s="273"/>
      <c r="C91" s="14">
        <v>3</v>
      </c>
      <c r="D91" s="15">
        <v>9</v>
      </c>
      <c r="E91" s="16" t="s">
        <v>56</v>
      </c>
      <c r="F91" s="17">
        <v>200</v>
      </c>
      <c r="G91" s="18">
        <f>G92</f>
        <v>0</v>
      </c>
      <c r="H91" s="12"/>
    </row>
    <row r="92" spans="1:8" ht="32.1" hidden="1" customHeight="1">
      <c r="A92" s="25" t="s">
        <v>21</v>
      </c>
      <c r="B92" s="273"/>
      <c r="C92" s="14">
        <v>3</v>
      </c>
      <c r="D92" s="15">
        <v>9</v>
      </c>
      <c r="E92" s="16" t="s">
        <v>56</v>
      </c>
      <c r="F92" s="17">
        <v>240</v>
      </c>
      <c r="G92" s="18"/>
      <c r="H92" s="12"/>
    </row>
    <row r="93" spans="1:8" ht="32.1" customHeight="1">
      <c r="A93" s="13" t="s">
        <v>57</v>
      </c>
      <c r="B93" s="273"/>
      <c r="C93" s="14">
        <v>3</v>
      </c>
      <c r="D93" s="15">
        <v>9</v>
      </c>
      <c r="E93" s="16" t="s">
        <v>58</v>
      </c>
      <c r="F93" s="17"/>
      <c r="G93" s="18">
        <f>G94</f>
        <v>91</v>
      </c>
      <c r="H93" s="12"/>
    </row>
    <row r="94" spans="1:8" ht="32.1" customHeight="1">
      <c r="A94" s="13" t="s">
        <v>315</v>
      </c>
      <c r="B94" s="273"/>
      <c r="C94" s="14">
        <v>3</v>
      </c>
      <c r="D94" s="15">
        <v>9</v>
      </c>
      <c r="E94" s="16" t="s">
        <v>58</v>
      </c>
      <c r="F94" s="17">
        <v>200</v>
      </c>
      <c r="G94" s="18">
        <f>G95</f>
        <v>91</v>
      </c>
      <c r="H94" s="12"/>
    </row>
    <row r="95" spans="1:8" ht="32.1" customHeight="1">
      <c r="A95" s="25" t="s">
        <v>21</v>
      </c>
      <c r="B95" s="273"/>
      <c r="C95" s="14">
        <v>3</v>
      </c>
      <c r="D95" s="15">
        <v>9</v>
      </c>
      <c r="E95" s="16" t="s">
        <v>58</v>
      </c>
      <c r="F95" s="17">
        <v>240</v>
      </c>
      <c r="G95" s="18">
        <v>91</v>
      </c>
      <c r="H95" s="12"/>
    </row>
    <row r="96" spans="1:8" ht="15.95" hidden="1" customHeight="1">
      <c r="A96" s="25" t="s">
        <v>9</v>
      </c>
      <c r="B96" s="273"/>
      <c r="C96" s="14">
        <v>3</v>
      </c>
      <c r="D96" s="15">
        <v>9</v>
      </c>
      <c r="E96" s="16" t="s">
        <v>10</v>
      </c>
      <c r="F96" s="17"/>
      <c r="G96" s="18">
        <f>G97+G100+G103</f>
        <v>0</v>
      </c>
      <c r="H96" s="12"/>
    </row>
    <row r="97" spans="1:8" ht="48" hidden="1" customHeight="1">
      <c r="A97" s="13" t="s">
        <v>59</v>
      </c>
      <c r="B97" s="273"/>
      <c r="C97" s="14">
        <v>3</v>
      </c>
      <c r="D97" s="15">
        <v>9</v>
      </c>
      <c r="E97" s="16" t="s">
        <v>60</v>
      </c>
      <c r="F97" s="17"/>
      <c r="G97" s="18">
        <f>G98</f>
        <v>0</v>
      </c>
      <c r="H97" s="12"/>
    </row>
    <row r="98" spans="1:8" ht="32.1" hidden="1" customHeight="1">
      <c r="A98" s="13" t="s">
        <v>315</v>
      </c>
      <c r="B98" s="273"/>
      <c r="C98" s="14">
        <v>3</v>
      </c>
      <c r="D98" s="15">
        <v>9</v>
      </c>
      <c r="E98" s="16" t="s">
        <v>60</v>
      </c>
      <c r="F98" s="17">
        <v>200</v>
      </c>
      <c r="G98" s="18">
        <f>G99</f>
        <v>0</v>
      </c>
      <c r="H98" s="12"/>
    </row>
    <row r="99" spans="1:8" ht="32.1" hidden="1" customHeight="1">
      <c r="A99" s="25" t="s">
        <v>21</v>
      </c>
      <c r="B99" s="273"/>
      <c r="C99" s="14">
        <v>3</v>
      </c>
      <c r="D99" s="15">
        <v>9</v>
      </c>
      <c r="E99" s="16" t="s">
        <v>60</v>
      </c>
      <c r="F99" s="17">
        <v>240</v>
      </c>
      <c r="G99" s="18"/>
      <c r="H99" s="12"/>
    </row>
    <row r="100" spans="1:8" ht="32.1" hidden="1" customHeight="1">
      <c r="A100" s="13" t="s">
        <v>61</v>
      </c>
      <c r="B100" s="273"/>
      <c r="C100" s="14">
        <v>3</v>
      </c>
      <c r="D100" s="15">
        <v>9</v>
      </c>
      <c r="E100" s="16" t="s">
        <v>62</v>
      </c>
      <c r="F100" s="17"/>
      <c r="G100" s="18">
        <f>G101</f>
        <v>0</v>
      </c>
      <c r="H100" s="12"/>
    </row>
    <row r="101" spans="1:8" ht="32.1" hidden="1" customHeight="1">
      <c r="A101" s="13" t="s">
        <v>315</v>
      </c>
      <c r="B101" s="273"/>
      <c r="C101" s="14">
        <v>3</v>
      </c>
      <c r="D101" s="15">
        <v>9</v>
      </c>
      <c r="E101" s="16" t="s">
        <v>62</v>
      </c>
      <c r="F101" s="17">
        <v>200</v>
      </c>
      <c r="G101" s="18">
        <f>G102</f>
        <v>0</v>
      </c>
      <c r="H101" s="12"/>
    </row>
    <row r="102" spans="1:8" ht="32.1" hidden="1" customHeight="1">
      <c r="A102" s="25" t="s">
        <v>21</v>
      </c>
      <c r="B102" s="273"/>
      <c r="C102" s="14">
        <v>3</v>
      </c>
      <c r="D102" s="15">
        <v>9</v>
      </c>
      <c r="E102" s="16" t="s">
        <v>62</v>
      </c>
      <c r="F102" s="17">
        <v>240</v>
      </c>
      <c r="G102" s="18"/>
      <c r="H102" s="12"/>
    </row>
    <row r="103" spans="1:8" ht="32.1" hidden="1" customHeight="1">
      <c r="A103" s="13" t="s">
        <v>63</v>
      </c>
      <c r="B103" s="273"/>
      <c r="C103" s="14">
        <v>3</v>
      </c>
      <c r="D103" s="15">
        <v>9</v>
      </c>
      <c r="E103" s="16" t="s">
        <v>64</v>
      </c>
      <c r="F103" s="17"/>
      <c r="G103" s="18">
        <f>G104</f>
        <v>0</v>
      </c>
      <c r="H103" s="12"/>
    </row>
    <row r="104" spans="1:8" ht="32.1" hidden="1" customHeight="1">
      <c r="A104" s="13" t="s">
        <v>315</v>
      </c>
      <c r="B104" s="273"/>
      <c r="C104" s="14">
        <v>3</v>
      </c>
      <c r="D104" s="15">
        <v>9</v>
      </c>
      <c r="E104" s="16" t="s">
        <v>64</v>
      </c>
      <c r="F104" s="17">
        <v>200</v>
      </c>
      <c r="G104" s="18">
        <f>G105</f>
        <v>0</v>
      </c>
      <c r="H104" s="12"/>
    </row>
    <row r="105" spans="1:8" ht="32.1" hidden="1" customHeight="1">
      <c r="A105" s="25" t="s">
        <v>21</v>
      </c>
      <c r="B105" s="273"/>
      <c r="C105" s="14">
        <v>3</v>
      </c>
      <c r="D105" s="15">
        <v>9</v>
      </c>
      <c r="E105" s="16" t="s">
        <v>64</v>
      </c>
      <c r="F105" s="17">
        <v>240</v>
      </c>
      <c r="G105" s="18"/>
      <c r="H105" s="12"/>
    </row>
    <row r="106" spans="1:8" ht="15.95" customHeight="1">
      <c r="A106" s="19" t="s">
        <v>65</v>
      </c>
      <c r="B106" s="276"/>
      <c r="C106" s="20">
        <v>4</v>
      </c>
      <c r="D106" s="15"/>
      <c r="E106" s="16"/>
      <c r="F106" s="17"/>
      <c r="G106" s="18">
        <f>G107+G121+G198+G183</f>
        <v>1487.6</v>
      </c>
      <c r="H106" s="12"/>
    </row>
    <row r="107" spans="1:8" ht="15.95" hidden="1" customHeight="1">
      <c r="A107" s="52" t="s">
        <v>66</v>
      </c>
      <c r="B107" s="281"/>
      <c r="C107" s="53">
        <v>4</v>
      </c>
      <c r="D107" s="54">
        <v>6</v>
      </c>
      <c r="E107" s="55" t="s">
        <v>7</v>
      </c>
      <c r="F107" s="56" t="s">
        <v>7</v>
      </c>
      <c r="G107" s="57">
        <f>G108</f>
        <v>0</v>
      </c>
      <c r="H107" s="12"/>
    </row>
    <row r="108" spans="1:8" ht="15.95" hidden="1" customHeight="1">
      <c r="A108" s="58" t="s">
        <v>9</v>
      </c>
      <c r="B108" s="282"/>
      <c r="C108" s="59">
        <v>4</v>
      </c>
      <c r="D108" s="60">
        <v>6</v>
      </c>
      <c r="E108" s="61" t="s">
        <v>10</v>
      </c>
      <c r="F108" s="62"/>
      <c r="G108" s="63">
        <f>G109+G114</f>
        <v>0</v>
      </c>
      <c r="H108" s="12"/>
    </row>
    <row r="109" spans="1:8" ht="15.95" hidden="1" customHeight="1">
      <c r="A109" s="58" t="s">
        <v>67</v>
      </c>
      <c r="B109" s="282"/>
      <c r="C109" s="59">
        <v>4</v>
      </c>
      <c r="D109" s="60">
        <v>6</v>
      </c>
      <c r="E109" s="61" t="s">
        <v>68</v>
      </c>
      <c r="F109" s="62"/>
      <c r="G109" s="63">
        <f>G110+G112</f>
        <v>0</v>
      </c>
      <c r="H109" s="12"/>
    </row>
    <row r="110" spans="1:8" ht="32.1" hidden="1" customHeight="1">
      <c r="A110" s="13" t="s">
        <v>315</v>
      </c>
      <c r="B110" s="273"/>
      <c r="C110" s="59">
        <v>4</v>
      </c>
      <c r="D110" s="60">
        <v>6</v>
      </c>
      <c r="E110" s="61" t="s">
        <v>68</v>
      </c>
      <c r="F110" s="64">
        <v>200</v>
      </c>
      <c r="G110" s="63">
        <f>G111</f>
        <v>0</v>
      </c>
      <c r="H110" s="12"/>
    </row>
    <row r="111" spans="1:8" ht="32.1" hidden="1" customHeight="1">
      <c r="A111" s="65" t="s">
        <v>21</v>
      </c>
      <c r="B111" s="282"/>
      <c r="C111" s="66">
        <v>4</v>
      </c>
      <c r="D111" s="67">
        <v>6</v>
      </c>
      <c r="E111" s="61" t="s">
        <v>68</v>
      </c>
      <c r="F111" s="68">
        <v>240</v>
      </c>
      <c r="G111" s="63"/>
      <c r="H111" s="12"/>
    </row>
    <row r="112" spans="1:8" ht="32.1" hidden="1" customHeight="1">
      <c r="A112" s="69" t="s">
        <v>69</v>
      </c>
      <c r="B112" s="282"/>
      <c r="C112" s="59">
        <v>4</v>
      </c>
      <c r="D112" s="60">
        <v>6</v>
      </c>
      <c r="E112" s="61" t="s">
        <v>68</v>
      </c>
      <c r="F112" s="70">
        <v>400</v>
      </c>
      <c r="G112" s="63">
        <f>G113</f>
        <v>0</v>
      </c>
      <c r="H112" s="12"/>
    </row>
    <row r="113" spans="1:8" ht="15.95" hidden="1" customHeight="1">
      <c r="A113" s="71" t="s">
        <v>70</v>
      </c>
      <c r="B113" s="282"/>
      <c r="C113" s="66">
        <v>4</v>
      </c>
      <c r="D113" s="67">
        <v>6</v>
      </c>
      <c r="E113" s="61" t="s">
        <v>68</v>
      </c>
      <c r="F113" s="68">
        <v>410</v>
      </c>
      <c r="G113" s="63"/>
      <c r="H113" s="12"/>
    </row>
    <row r="114" spans="1:8" ht="15.95" hidden="1" customHeight="1">
      <c r="A114" s="58" t="s">
        <v>71</v>
      </c>
      <c r="B114" s="282"/>
      <c r="C114" s="59">
        <v>4</v>
      </c>
      <c r="D114" s="60">
        <v>6</v>
      </c>
      <c r="E114" s="61" t="s">
        <v>72</v>
      </c>
      <c r="F114" s="64"/>
      <c r="G114" s="63">
        <f>G115+G117+G119</f>
        <v>0</v>
      </c>
      <c r="H114" s="12"/>
    </row>
    <row r="115" spans="1:8" ht="32.1" hidden="1" customHeight="1">
      <c r="A115" s="13" t="s">
        <v>315</v>
      </c>
      <c r="B115" s="273"/>
      <c r="C115" s="59">
        <v>4</v>
      </c>
      <c r="D115" s="60">
        <v>6</v>
      </c>
      <c r="E115" s="61" t="s">
        <v>72</v>
      </c>
      <c r="F115" s="64">
        <v>200</v>
      </c>
      <c r="G115" s="72">
        <f>G116</f>
        <v>0</v>
      </c>
      <c r="H115" s="12"/>
    </row>
    <row r="116" spans="1:8" ht="32.1" hidden="1" customHeight="1">
      <c r="A116" s="65" t="s">
        <v>21</v>
      </c>
      <c r="B116" s="282"/>
      <c r="C116" s="66">
        <v>4</v>
      </c>
      <c r="D116" s="67">
        <v>6</v>
      </c>
      <c r="E116" s="61" t="s">
        <v>72</v>
      </c>
      <c r="F116" s="68">
        <v>240</v>
      </c>
      <c r="G116" s="73"/>
      <c r="H116" s="12"/>
    </row>
    <row r="117" spans="1:8" ht="32.1" hidden="1" customHeight="1">
      <c r="A117" s="69" t="s">
        <v>69</v>
      </c>
      <c r="B117" s="282"/>
      <c r="C117" s="59">
        <v>4</v>
      </c>
      <c r="D117" s="60">
        <v>6</v>
      </c>
      <c r="E117" s="61" t="s">
        <v>72</v>
      </c>
      <c r="F117" s="70">
        <v>400</v>
      </c>
      <c r="G117" s="73">
        <f>G118</f>
        <v>0</v>
      </c>
      <c r="H117" s="12"/>
    </row>
    <row r="118" spans="1:8" ht="15.95" hidden="1" customHeight="1">
      <c r="A118" s="71" t="s">
        <v>70</v>
      </c>
      <c r="B118" s="282"/>
      <c r="C118" s="66">
        <v>4</v>
      </c>
      <c r="D118" s="67">
        <v>6</v>
      </c>
      <c r="E118" s="61" t="s">
        <v>72</v>
      </c>
      <c r="F118" s="68">
        <v>410</v>
      </c>
      <c r="G118" s="73"/>
      <c r="H118" s="12"/>
    </row>
    <row r="119" spans="1:8" ht="15.95" hidden="1" customHeight="1">
      <c r="A119" s="65" t="s">
        <v>22</v>
      </c>
      <c r="B119" s="282"/>
      <c r="C119" s="59">
        <v>4</v>
      </c>
      <c r="D119" s="60">
        <v>6</v>
      </c>
      <c r="E119" s="61" t="s">
        <v>72</v>
      </c>
      <c r="F119" s="64">
        <v>800</v>
      </c>
      <c r="G119" s="72">
        <f>G120</f>
        <v>0</v>
      </c>
      <c r="H119" s="12"/>
    </row>
    <row r="120" spans="1:8" ht="48" hidden="1" customHeight="1">
      <c r="A120" s="65" t="s">
        <v>73</v>
      </c>
      <c r="B120" s="282"/>
      <c r="C120" s="66">
        <v>4</v>
      </c>
      <c r="D120" s="67">
        <v>6</v>
      </c>
      <c r="E120" s="61" t="s">
        <v>72</v>
      </c>
      <c r="F120" s="64">
        <v>810</v>
      </c>
      <c r="G120" s="72"/>
      <c r="H120" s="12"/>
    </row>
    <row r="121" spans="1:8" ht="15.95" customHeight="1">
      <c r="A121" s="19" t="s">
        <v>74</v>
      </c>
      <c r="B121" s="276"/>
      <c r="C121" s="20">
        <v>4</v>
      </c>
      <c r="D121" s="21">
        <v>9</v>
      </c>
      <c r="E121" s="22" t="s">
        <v>7</v>
      </c>
      <c r="F121" s="23" t="s">
        <v>7</v>
      </c>
      <c r="G121" s="24">
        <f>G122+G153+G168</f>
        <v>1487.6</v>
      </c>
      <c r="H121" s="12"/>
    </row>
    <row r="122" spans="1:8" ht="32.1" customHeight="1">
      <c r="A122" s="270" t="s">
        <v>423</v>
      </c>
      <c r="B122" s="273"/>
      <c r="C122" s="14">
        <v>4</v>
      </c>
      <c r="D122" s="15">
        <v>9</v>
      </c>
      <c r="E122" s="16" t="s">
        <v>75</v>
      </c>
      <c r="F122" s="23"/>
      <c r="G122" s="30">
        <f>G123+G138</f>
        <v>1487.6</v>
      </c>
      <c r="H122" s="12"/>
    </row>
    <row r="123" spans="1:8" ht="36" customHeight="1">
      <c r="A123" s="270" t="s">
        <v>437</v>
      </c>
      <c r="B123" s="273"/>
      <c r="C123" s="14">
        <v>4</v>
      </c>
      <c r="D123" s="15">
        <v>9</v>
      </c>
      <c r="E123" s="16" t="s">
        <v>76</v>
      </c>
      <c r="F123" s="23"/>
      <c r="G123" s="30">
        <f>G124+G131</f>
        <v>1487.6</v>
      </c>
      <c r="H123" s="12"/>
    </row>
    <row r="124" spans="1:8" ht="48" hidden="1" customHeight="1">
      <c r="A124" s="270" t="s">
        <v>458</v>
      </c>
      <c r="B124" s="273"/>
      <c r="C124" s="14">
        <v>4</v>
      </c>
      <c r="D124" s="15">
        <v>9</v>
      </c>
      <c r="E124" s="16" t="s">
        <v>77</v>
      </c>
      <c r="F124" s="23"/>
      <c r="G124" s="30">
        <f>G125+G127+G129</f>
        <v>0</v>
      </c>
      <c r="H124" s="12"/>
    </row>
    <row r="125" spans="1:8" ht="32.1" hidden="1" customHeight="1">
      <c r="A125" s="13" t="s">
        <v>315</v>
      </c>
      <c r="B125" s="273"/>
      <c r="C125" s="14">
        <v>4</v>
      </c>
      <c r="D125" s="15">
        <v>9</v>
      </c>
      <c r="E125" s="16" t="s">
        <v>77</v>
      </c>
      <c r="F125" s="29">
        <v>200</v>
      </c>
      <c r="G125" s="30">
        <f>G126</f>
        <v>0</v>
      </c>
      <c r="H125" s="12"/>
    </row>
    <row r="126" spans="1:8" ht="32.1" hidden="1" customHeight="1">
      <c r="A126" s="25" t="s">
        <v>21</v>
      </c>
      <c r="B126" s="273"/>
      <c r="C126" s="14">
        <v>4</v>
      </c>
      <c r="D126" s="15">
        <v>9</v>
      </c>
      <c r="E126" s="16" t="s">
        <v>77</v>
      </c>
      <c r="F126" s="29">
        <v>240</v>
      </c>
      <c r="G126" s="30"/>
      <c r="H126" s="12"/>
    </row>
    <row r="127" spans="1:8" ht="32.1" hidden="1" customHeight="1">
      <c r="A127" s="31" t="s">
        <v>69</v>
      </c>
      <c r="B127" s="273"/>
      <c r="C127" s="14">
        <v>4</v>
      </c>
      <c r="D127" s="15">
        <v>9</v>
      </c>
      <c r="E127" s="16" t="s">
        <v>77</v>
      </c>
      <c r="F127" s="35">
        <v>400</v>
      </c>
      <c r="G127" s="30">
        <f>G128</f>
        <v>0</v>
      </c>
      <c r="H127" s="12"/>
    </row>
    <row r="128" spans="1:8" ht="15.95" hidden="1" customHeight="1">
      <c r="A128" s="43" t="s">
        <v>70</v>
      </c>
      <c r="B128" s="273"/>
      <c r="C128" s="14">
        <v>4</v>
      </c>
      <c r="D128" s="15">
        <v>9</v>
      </c>
      <c r="E128" s="16" t="s">
        <v>77</v>
      </c>
      <c r="F128" s="29">
        <v>410</v>
      </c>
      <c r="G128" s="30"/>
      <c r="H128" s="12"/>
    </row>
    <row r="129" spans="1:8" ht="15.95" hidden="1" customHeight="1">
      <c r="A129" s="25" t="s">
        <v>22</v>
      </c>
      <c r="B129" s="273"/>
      <c r="C129" s="14">
        <v>4</v>
      </c>
      <c r="D129" s="15">
        <v>9</v>
      </c>
      <c r="E129" s="16" t="s">
        <v>77</v>
      </c>
      <c r="F129" s="17">
        <v>800</v>
      </c>
      <c r="G129" s="30">
        <f>G130</f>
        <v>0</v>
      </c>
      <c r="H129" s="12"/>
    </row>
    <row r="130" spans="1:8" ht="48" hidden="1" customHeight="1">
      <c r="A130" s="65" t="s">
        <v>73</v>
      </c>
      <c r="B130" s="282"/>
      <c r="C130" s="14">
        <v>4</v>
      </c>
      <c r="D130" s="15">
        <v>9</v>
      </c>
      <c r="E130" s="16" t="s">
        <v>77</v>
      </c>
      <c r="F130" s="17">
        <v>810</v>
      </c>
      <c r="G130" s="30"/>
      <c r="H130" s="12"/>
    </row>
    <row r="131" spans="1:8" ht="32.1" customHeight="1">
      <c r="A131" s="270" t="s">
        <v>424</v>
      </c>
      <c r="B131" s="273"/>
      <c r="C131" s="14">
        <v>4</v>
      </c>
      <c r="D131" s="15">
        <v>9</v>
      </c>
      <c r="E131" s="16" t="s">
        <v>78</v>
      </c>
      <c r="F131" s="23"/>
      <c r="G131" s="30">
        <f>G132+G134+G136</f>
        <v>1487.6</v>
      </c>
      <c r="H131" s="12"/>
    </row>
    <row r="132" spans="1:8" ht="32.1" customHeight="1">
      <c r="A132" s="13" t="s">
        <v>315</v>
      </c>
      <c r="B132" s="273"/>
      <c r="C132" s="14">
        <v>4</v>
      </c>
      <c r="D132" s="15">
        <v>9</v>
      </c>
      <c r="E132" s="16" t="s">
        <v>78</v>
      </c>
      <c r="F132" s="29">
        <v>200</v>
      </c>
      <c r="G132" s="30">
        <f>G133</f>
        <v>1487.6</v>
      </c>
      <c r="H132" s="12"/>
    </row>
    <row r="133" spans="1:8" ht="32.1" customHeight="1">
      <c r="A133" s="25" t="s">
        <v>21</v>
      </c>
      <c r="B133" s="273"/>
      <c r="C133" s="14">
        <v>4</v>
      </c>
      <c r="D133" s="15">
        <v>9</v>
      </c>
      <c r="E133" s="16" t="s">
        <v>78</v>
      </c>
      <c r="F133" s="29">
        <v>240</v>
      </c>
      <c r="G133" s="30">
        <v>1487.6</v>
      </c>
      <c r="H133" s="12"/>
    </row>
    <row r="134" spans="1:8" ht="32.1" hidden="1" customHeight="1">
      <c r="A134" s="31" t="s">
        <v>69</v>
      </c>
      <c r="B134" s="273"/>
      <c r="C134" s="14">
        <v>4</v>
      </c>
      <c r="D134" s="15">
        <v>9</v>
      </c>
      <c r="E134" s="16" t="s">
        <v>78</v>
      </c>
      <c r="F134" s="35">
        <v>400</v>
      </c>
      <c r="G134" s="30">
        <f>G135</f>
        <v>0</v>
      </c>
      <c r="H134" s="12"/>
    </row>
    <row r="135" spans="1:8" ht="15.95" hidden="1" customHeight="1">
      <c r="A135" s="43" t="s">
        <v>70</v>
      </c>
      <c r="B135" s="273"/>
      <c r="C135" s="14">
        <v>4</v>
      </c>
      <c r="D135" s="15">
        <v>9</v>
      </c>
      <c r="E135" s="16" t="s">
        <v>78</v>
      </c>
      <c r="F135" s="29">
        <v>410</v>
      </c>
      <c r="G135" s="30"/>
      <c r="H135" s="12"/>
    </row>
    <row r="136" spans="1:8" ht="15.95" hidden="1" customHeight="1">
      <c r="A136" s="25" t="s">
        <v>22</v>
      </c>
      <c r="B136" s="273"/>
      <c r="C136" s="14">
        <v>4</v>
      </c>
      <c r="D136" s="15">
        <v>9</v>
      </c>
      <c r="E136" s="16" t="s">
        <v>78</v>
      </c>
      <c r="F136" s="17">
        <v>800</v>
      </c>
      <c r="G136" s="30">
        <f>G137</f>
        <v>0</v>
      </c>
      <c r="H136" s="12"/>
    </row>
    <row r="137" spans="1:8" ht="48" hidden="1" customHeight="1">
      <c r="A137" s="65" t="s">
        <v>73</v>
      </c>
      <c r="B137" s="282"/>
      <c r="C137" s="14">
        <v>4</v>
      </c>
      <c r="D137" s="15">
        <v>9</v>
      </c>
      <c r="E137" s="16" t="s">
        <v>78</v>
      </c>
      <c r="F137" s="17">
        <v>810</v>
      </c>
      <c r="G137" s="30"/>
      <c r="H137" s="12"/>
    </row>
    <row r="138" spans="1:8" ht="30" hidden="1" customHeight="1">
      <c r="A138" s="270" t="s">
        <v>341</v>
      </c>
      <c r="B138" s="273"/>
      <c r="C138" s="14">
        <v>4</v>
      </c>
      <c r="D138" s="15">
        <v>9</v>
      </c>
      <c r="E138" s="16" t="s">
        <v>80</v>
      </c>
      <c r="F138" s="23"/>
      <c r="G138" s="30">
        <f>G139+G146</f>
        <v>0</v>
      </c>
      <c r="H138" s="12"/>
    </row>
    <row r="139" spans="1:8" ht="30" hidden="1" customHeight="1">
      <c r="A139" s="270" t="s">
        <v>342</v>
      </c>
      <c r="B139" s="273"/>
      <c r="C139" s="14">
        <v>4</v>
      </c>
      <c r="D139" s="15">
        <v>9</v>
      </c>
      <c r="E139" s="16" t="s">
        <v>82</v>
      </c>
      <c r="F139" s="23"/>
      <c r="G139" s="30">
        <f>G140+G142+G144</f>
        <v>0</v>
      </c>
      <c r="H139" s="12"/>
    </row>
    <row r="140" spans="1:8" ht="32.1" hidden="1" customHeight="1">
      <c r="A140" s="13" t="s">
        <v>315</v>
      </c>
      <c r="B140" s="273"/>
      <c r="C140" s="14">
        <v>4</v>
      </c>
      <c r="D140" s="15">
        <v>9</v>
      </c>
      <c r="E140" s="16" t="s">
        <v>82</v>
      </c>
      <c r="F140" s="29">
        <v>200</v>
      </c>
      <c r="G140" s="30">
        <f>G141</f>
        <v>0</v>
      </c>
      <c r="H140" s="12"/>
    </row>
    <row r="141" spans="1:8" ht="32.1" hidden="1" customHeight="1">
      <c r="A141" s="25" t="s">
        <v>21</v>
      </c>
      <c r="B141" s="273"/>
      <c r="C141" s="14">
        <v>4</v>
      </c>
      <c r="D141" s="15">
        <v>9</v>
      </c>
      <c r="E141" s="16" t="s">
        <v>82</v>
      </c>
      <c r="F141" s="29">
        <v>240</v>
      </c>
      <c r="G141" s="30"/>
      <c r="H141" s="12"/>
    </row>
    <row r="142" spans="1:8" ht="32.1" hidden="1" customHeight="1">
      <c r="A142" s="31" t="s">
        <v>69</v>
      </c>
      <c r="B142" s="273"/>
      <c r="C142" s="14">
        <v>4</v>
      </c>
      <c r="D142" s="15">
        <v>9</v>
      </c>
      <c r="E142" s="16" t="s">
        <v>82</v>
      </c>
      <c r="F142" s="35">
        <v>400</v>
      </c>
      <c r="G142" s="30">
        <f>G143</f>
        <v>0</v>
      </c>
      <c r="H142" s="12"/>
    </row>
    <row r="143" spans="1:8" ht="15.95" hidden="1" customHeight="1">
      <c r="A143" s="43" t="s">
        <v>70</v>
      </c>
      <c r="B143" s="273"/>
      <c r="C143" s="14">
        <v>4</v>
      </c>
      <c r="D143" s="15">
        <v>9</v>
      </c>
      <c r="E143" s="16" t="s">
        <v>82</v>
      </c>
      <c r="F143" s="29">
        <v>410</v>
      </c>
      <c r="G143" s="30"/>
      <c r="H143" s="12"/>
    </row>
    <row r="144" spans="1:8" ht="15.95" hidden="1" customHeight="1">
      <c r="A144" s="25" t="s">
        <v>22</v>
      </c>
      <c r="B144" s="273"/>
      <c r="C144" s="14">
        <v>4</v>
      </c>
      <c r="D144" s="15">
        <v>9</v>
      </c>
      <c r="E144" s="16" t="s">
        <v>82</v>
      </c>
      <c r="F144" s="17">
        <v>800</v>
      </c>
      <c r="G144" s="30">
        <f>G145</f>
        <v>0</v>
      </c>
      <c r="H144" s="12"/>
    </row>
    <row r="145" spans="1:8" ht="48" hidden="1" customHeight="1">
      <c r="A145" s="65" t="s">
        <v>73</v>
      </c>
      <c r="B145" s="282"/>
      <c r="C145" s="14">
        <v>4</v>
      </c>
      <c r="D145" s="15">
        <v>9</v>
      </c>
      <c r="E145" s="16" t="s">
        <v>82</v>
      </c>
      <c r="F145" s="17">
        <v>810</v>
      </c>
      <c r="G145" s="30"/>
      <c r="H145" s="12"/>
    </row>
    <row r="146" spans="1:8" ht="32.1" hidden="1" customHeight="1">
      <c r="A146" s="270" t="s">
        <v>343</v>
      </c>
      <c r="B146" s="273"/>
      <c r="C146" s="14">
        <v>4</v>
      </c>
      <c r="D146" s="15">
        <v>9</v>
      </c>
      <c r="E146" s="16" t="s">
        <v>83</v>
      </c>
      <c r="F146" s="23"/>
      <c r="G146" s="30">
        <f>G147+G149+G151</f>
        <v>0</v>
      </c>
      <c r="H146" s="12"/>
    </row>
    <row r="147" spans="1:8" ht="32.1" hidden="1" customHeight="1">
      <c r="A147" s="13" t="s">
        <v>315</v>
      </c>
      <c r="B147" s="273"/>
      <c r="C147" s="14">
        <v>4</v>
      </c>
      <c r="D147" s="15">
        <v>9</v>
      </c>
      <c r="E147" s="16" t="s">
        <v>83</v>
      </c>
      <c r="F147" s="29">
        <v>200</v>
      </c>
      <c r="G147" s="30">
        <f>G148</f>
        <v>0</v>
      </c>
      <c r="H147" s="12"/>
    </row>
    <row r="148" spans="1:8" ht="32.1" hidden="1" customHeight="1">
      <c r="A148" s="25" t="s">
        <v>21</v>
      </c>
      <c r="B148" s="273"/>
      <c r="C148" s="14">
        <v>4</v>
      </c>
      <c r="D148" s="15">
        <v>9</v>
      </c>
      <c r="E148" s="16" t="s">
        <v>83</v>
      </c>
      <c r="F148" s="29">
        <v>240</v>
      </c>
      <c r="G148" s="30"/>
      <c r="H148" s="12"/>
    </row>
    <row r="149" spans="1:8" ht="32.1" hidden="1" customHeight="1">
      <c r="A149" s="31" t="s">
        <v>69</v>
      </c>
      <c r="B149" s="273"/>
      <c r="C149" s="14">
        <v>4</v>
      </c>
      <c r="D149" s="15">
        <v>9</v>
      </c>
      <c r="E149" s="16" t="s">
        <v>83</v>
      </c>
      <c r="F149" s="35">
        <v>400</v>
      </c>
      <c r="G149" s="30">
        <f>G150</f>
        <v>0</v>
      </c>
      <c r="H149" s="12"/>
    </row>
    <row r="150" spans="1:8" ht="15.95" hidden="1" customHeight="1">
      <c r="A150" s="43" t="s">
        <v>70</v>
      </c>
      <c r="B150" s="273"/>
      <c r="C150" s="14">
        <v>4</v>
      </c>
      <c r="D150" s="15">
        <v>9</v>
      </c>
      <c r="E150" s="16" t="s">
        <v>83</v>
      </c>
      <c r="F150" s="29">
        <v>410</v>
      </c>
      <c r="G150" s="30"/>
      <c r="H150" s="12"/>
    </row>
    <row r="151" spans="1:8" ht="15.95" hidden="1" customHeight="1">
      <c r="A151" s="25" t="s">
        <v>22</v>
      </c>
      <c r="B151" s="273"/>
      <c r="C151" s="14">
        <v>4</v>
      </c>
      <c r="D151" s="15">
        <v>9</v>
      </c>
      <c r="E151" s="16" t="s">
        <v>83</v>
      </c>
      <c r="F151" s="17">
        <v>800</v>
      </c>
      <c r="G151" s="30">
        <f>G152</f>
        <v>0</v>
      </c>
      <c r="H151" s="12"/>
    </row>
    <row r="152" spans="1:8" ht="48" hidden="1" customHeight="1">
      <c r="A152" s="25" t="s">
        <v>73</v>
      </c>
      <c r="B152" s="273"/>
      <c r="C152" s="14">
        <v>4</v>
      </c>
      <c r="D152" s="15">
        <v>9</v>
      </c>
      <c r="E152" s="16" t="s">
        <v>83</v>
      </c>
      <c r="F152" s="17">
        <v>810</v>
      </c>
      <c r="G152" s="30"/>
      <c r="H152" s="12"/>
    </row>
    <row r="153" spans="1:8" ht="30" hidden="1" customHeight="1">
      <c r="A153" s="270" t="s">
        <v>344</v>
      </c>
      <c r="B153" s="273"/>
      <c r="C153" s="14">
        <v>4</v>
      </c>
      <c r="D153" s="15">
        <v>9</v>
      </c>
      <c r="E153" s="16" t="s">
        <v>84</v>
      </c>
      <c r="F153" s="23"/>
      <c r="G153" s="30">
        <f>G154+G161</f>
        <v>0</v>
      </c>
      <c r="H153" s="12"/>
    </row>
    <row r="154" spans="1:8" ht="30" hidden="1" customHeight="1">
      <c r="A154" s="270" t="s">
        <v>345</v>
      </c>
      <c r="B154" s="273"/>
      <c r="C154" s="14">
        <v>4</v>
      </c>
      <c r="D154" s="15">
        <v>9</v>
      </c>
      <c r="E154" s="16" t="s">
        <v>85</v>
      </c>
      <c r="F154" s="23"/>
      <c r="G154" s="30">
        <f>G155+G157+G159</f>
        <v>0</v>
      </c>
      <c r="H154" s="12"/>
    </row>
    <row r="155" spans="1:8" ht="32.1" hidden="1" customHeight="1">
      <c r="A155" s="13" t="s">
        <v>315</v>
      </c>
      <c r="B155" s="273"/>
      <c r="C155" s="14">
        <v>4</v>
      </c>
      <c r="D155" s="15">
        <v>9</v>
      </c>
      <c r="E155" s="16" t="s">
        <v>85</v>
      </c>
      <c r="F155" s="29">
        <v>200</v>
      </c>
      <c r="G155" s="30">
        <f>G156</f>
        <v>0</v>
      </c>
      <c r="H155" s="12"/>
    </row>
    <row r="156" spans="1:8" ht="32.1" hidden="1" customHeight="1">
      <c r="A156" s="25" t="s">
        <v>21</v>
      </c>
      <c r="B156" s="273"/>
      <c r="C156" s="14">
        <v>4</v>
      </c>
      <c r="D156" s="15">
        <v>9</v>
      </c>
      <c r="E156" s="16" t="s">
        <v>85</v>
      </c>
      <c r="F156" s="29">
        <v>240</v>
      </c>
      <c r="G156" s="30"/>
      <c r="H156" s="12"/>
    </row>
    <row r="157" spans="1:8" ht="32.1" hidden="1" customHeight="1">
      <c r="A157" s="31" t="s">
        <v>69</v>
      </c>
      <c r="B157" s="273"/>
      <c r="C157" s="14">
        <v>4</v>
      </c>
      <c r="D157" s="15">
        <v>9</v>
      </c>
      <c r="E157" s="16" t="s">
        <v>85</v>
      </c>
      <c r="F157" s="35">
        <v>400</v>
      </c>
      <c r="G157" s="30">
        <f>G158</f>
        <v>0</v>
      </c>
      <c r="H157" s="12"/>
    </row>
    <row r="158" spans="1:8" ht="15.95" hidden="1" customHeight="1">
      <c r="A158" s="43" t="s">
        <v>70</v>
      </c>
      <c r="B158" s="273"/>
      <c r="C158" s="14">
        <v>4</v>
      </c>
      <c r="D158" s="15">
        <v>9</v>
      </c>
      <c r="E158" s="16" t="s">
        <v>85</v>
      </c>
      <c r="F158" s="29">
        <v>410</v>
      </c>
      <c r="G158" s="30"/>
      <c r="H158" s="12"/>
    </row>
    <row r="159" spans="1:8" ht="15.95" hidden="1" customHeight="1">
      <c r="A159" s="25" t="s">
        <v>22</v>
      </c>
      <c r="B159" s="273"/>
      <c r="C159" s="14">
        <v>4</v>
      </c>
      <c r="D159" s="15">
        <v>9</v>
      </c>
      <c r="E159" s="16" t="s">
        <v>85</v>
      </c>
      <c r="F159" s="17">
        <v>800</v>
      </c>
      <c r="G159" s="30">
        <f>G160</f>
        <v>0</v>
      </c>
      <c r="H159" s="12"/>
    </row>
    <row r="160" spans="1:8" ht="48" hidden="1" customHeight="1">
      <c r="A160" s="25" t="s">
        <v>73</v>
      </c>
      <c r="B160" s="273"/>
      <c r="C160" s="14">
        <v>4</v>
      </c>
      <c r="D160" s="15">
        <v>9</v>
      </c>
      <c r="E160" s="16" t="s">
        <v>85</v>
      </c>
      <c r="F160" s="17">
        <v>810</v>
      </c>
      <c r="G160" s="30"/>
      <c r="H160" s="12"/>
    </row>
    <row r="161" spans="1:8" ht="32.1" hidden="1" customHeight="1">
      <c r="A161" s="270" t="s">
        <v>346</v>
      </c>
      <c r="B161" s="273"/>
      <c r="C161" s="14">
        <v>4</v>
      </c>
      <c r="D161" s="15">
        <v>9</v>
      </c>
      <c r="E161" s="16" t="s">
        <v>86</v>
      </c>
      <c r="F161" s="23"/>
      <c r="G161" s="30">
        <f>G162+G164+G166</f>
        <v>0</v>
      </c>
      <c r="H161" s="12"/>
    </row>
    <row r="162" spans="1:8" ht="32.1" hidden="1" customHeight="1">
      <c r="A162" s="13" t="s">
        <v>315</v>
      </c>
      <c r="B162" s="273"/>
      <c r="C162" s="14">
        <v>4</v>
      </c>
      <c r="D162" s="15">
        <v>9</v>
      </c>
      <c r="E162" s="16" t="s">
        <v>86</v>
      </c>
      <c r="F162" s="29">
        <v>200</v>
      </c>
      <c r="G162" s="30">
        <f>G163</f>
        <v>0</v>
      </c>
      <c r="H162" s="12"/>
    </row>
    <row r="163" spans="1:8" ht="32.1" hidden="1" customHeight="1">
      <c r="A163" s="25" t="s">
        <v>21</v>
      </c>
      <c r="B163" s="273"/>
      <c r="C163" s="14">
        <v>4</v>
      </c>
      <c r="D163" s="15">
        <v>9</v>
      </c>
      <c r="E163" s="16" t="s">
        <v>86</v>
      </c>
      <c r="F163" s="29">
        <v>240</v>
      </c>
      <c r="G163" s="30"/>
      <c r="H163" s="12"/>
    </row>
    <row r="164" spans="1:8" ht="32.1" hidden="1" customHeight="1">
      <c r="A164" s="31" t="s">
        <v>69</v>
      </c>
      <c r="B164" s="273"/>
      <c r="C164" s="14">
        <v>4</v>
      </c>
      <c r="D164" s="15">
        <v>9</v>
      </c>
      <c r="E164" s="16" t="s">
        <v>86</v>
      </c>
      <c r="F164" s="35">
        <v>400</v>
      </c>
      <c r="G164" s="30">
        <f>G165</f>
        <v>0</v>
      </c>
      <c r="H164" s="12"/>
    </row>
    <row r="165" spans="1:8" ht="15.95" hidden="1" customHeight="1">
      <c r="A165" s="43" t="s">
        <v>70</v>
      </c>
      <c r="B165" s="273"/>
      <c r="C165" s="14">
        <v>4</v>
      </c>
      <c r="D165" s="15">
        <v>9</v>
      </c>
      <c r="E165" s="16" t="s">
        <v>86</v>
      </c>
      <c r="F165" s="29">
        <v>410</v>
      </c>
      <c r="G165" s="30"/>
      <c r="H165" s="12"/>
    </row>
    <row r="166" spans="1:8" ht="15.95" hidden="1" customHeight="1">
      <c r="A166" s="25" t="s">
        <v>22</v>
      </c>
      <c r="B166" s="273"/>
      <c r="C166" s="14">
        <v>4</v>
      </c>
      <c r="D166" s="15">
        <v>9</v>
      </c>
      <c r="E166" s="16" t="s">
        <v>86</v>
      </c>
      <c r="F166" s="17">
        <v>800</v>
      </c>
      <c r="G166" s="30">
        <f>G167</f>
        <v>0</v>
      </c>
      <c r="H166" s="12"/>
    </row>
    <row r="167" spans="1:8" ht="48" hidden="1" customHeight="1">
      <c r="A167" s="25" t="s">
        <v>73</v>
      </c>
      <c r="B167" s="273"/>
      <c r="C167" s="14">
        <v>4</v>
      </c>
      <c r="D167" s="15">
        <v>9</v>
      </c>
      <c r="E167" s="16" t="s">
        <v>86</v>
      </c>
      <c r="F167" s="17">
        <v>810</v>
      </c>
      <c r="G167" s="30"/>
      <c r="H167" s="12"/>
    </row>
    <row r="168" spans="1:8" ht="18" hidden="1" customHeight="1">
      <c r="A168" s="13" t="s">
        <v>9</v>
      </c>
      <c r="B168" s="273"/>
      <c r="C168" s="14">
        <v>4</v>
      </c>
      <c r="D168" s="15">
        <v>9</v>
      </c>
      <c r="E168" s="16" t="s">
        <v>10</v>
      </c>
      <c r="F168" s="17"/>
      <c r="G168" s="30">
        <f>G169+G176</f>
        <v>0</v>
      </c>
      <c r="H168" s="12"/>
    </row>
    <row r="169" spans="1:8" ht="48" hidden="1" customHeight="1">
      <c r="A169" s="13" t="s">
        <v>87</v>
      </c>
      <c r="B169" s="273"/>
      <c r="C169" s="14">
        <v>4</v>
      </c>
      <c r="D169" s="15">
        <v>9</v>
      </c>
      <c r="E169" s="16" t="s">
        <v>88</v>
      </c>
      <c r="F169" s="29"/>
      <c r="G169" s="30">
        <f>G170+G172+G174</f>
        <v>0</v>
      </c>
      <c r="H169" s="12"/>
    </row>
    <row r="170" spans="1:8" ht="32.1" hidden="1" customHeight="1">
      <c r="A170" s="13" t="s">
        <v>315</v>
      </c>
      <c r="B170" s="273"/>
      <c r="C170" s="14">
        <v>4</v>
      </c>
      <c r="D170" s="15">
        <v>9</v>
      </c>
      <c r="E170" s="16" t="s">
        <v>88</v>
      </c>
      <c r="F170" s="29">
        <v>200</v>
      </c>
      <c r="G170" s="30">
        <f>G171</f>
        <v>0</v>
      </c>
      <c r="H170" s="12"/>
    </row>
    <row r="171" spans="1:8" ht="32.1" hidden="1" customHeight="1">
      <c r="A171" s="25" t="s">
        <v>21</v>
      </c>
      <c r="B171" s="273"/>
      <c r="C171" s="14">
        <v>4</v>
      </c>
      <c r="D171" s="15">
        <v>9</v>
      </c>
      <c r="E171" s="16" t="s">
        <v>88</v>
      </c>
      <c r="F171" s="29">
        <v>240</v>
      </c>
      <c r="G171" s="30"/>
      <c r="H171" s="12"/>
    </row>
    <row r="172" spans="1:8" ht="32.1" hidden="1" customHeight="1">
      <c r="A172" s="31" t="s">
        <v>69</v>
      </c>
      <c r="B172" s="273"/>
      <c r="C172" s="14">
        <v>4</v>
      </c>
      <c r="D172" s="15">
        <v>9</v>
      </c>
      <c r="E172" s="16" t="s">
        <v>88</v>
      </c>
      <c r="F172" s="35">
        <v>400</v>
      </c>
      <c r="G172" s="30">
        <f>G173</f>
        <v>0</v>
      </c>
      <c r="H172" s="12"/>
    </row>
    <row r="173" spans="1:8" ht="15.95" hidden="1" customHeight="1">
      <c r="A173" s="43" t="s">
        <v>70</v>
      </c>
      <c r="B173" s="273"/>
      <c r="C173" s="14">
        <v>4</v>
      </c>
      <c r="D173" s="15">
        <v>9</v>
      </c>
      <c r="E173" s="16" t="s">
        <v>88</v>
      </c>
      <c r="F173" s="29">
        <v>410</v>
      </c>
      <c r="G173" s="30"/>
      <c r="H173" s="12"/>
    </row>
    <row r="174" spans="1:8" ht="15.95" hidden="1" customHeight="1">
      <c r="A174" s="25" t="s">
        <v>22</v>
      </c>
      <c r="B174" s="273"/>
      <c r="C174" s="14">
        <v>4</v>
      </c>
      <c r="D174" s="15">
        <v>9</v>
      </c>
      <c r="E174" s="16" t="s">
        <v>88</v>
      </c>
      <c r="F174" s="17">
        <v>800</v>
      </c>
      <c r="G174" s="30">
        <f>G175</f>
        <v>0</v>
      </c>
      <c r="H174" s="12"/>
    </row>
    <row r="175" spans="1:8" ht="48" hidden="1" customHeight="1">
      <c r="A175" s="25" t="s">
        <v>73</v>
      </c>
      <c r="B175" s="273"/>
      <c r="C175" s="14">
        <v>4</v>
      </c>
      <c r="D175" s="15">
        <v>9</v>
      </c>
      <c r="E175" s="16" t="s">
        <v>88</v>
      </c>
      <c r="F175" s="17">
        <v>810</v>
      </c>
      <c r="G175" s="30"/>
      <c r="H175" s="12"/>
    </row>
    <row r="176" spans="1:8" ht="48" hidden="1" customHeight="1">
      <c r="A176" s="13" t="s">
        <v>89</v>
      </c>
      <c r="B176" s="273"/>
      <c r="C176" s="14">
        <v>4</v>
      </c>
      <c r="D176" s="15">
        <v>9</v>
      </c>
      <c r="E176" s="16" t="s">
        <v>90</v>
      </c>
      <c r="F176" s="29"/>
      <c r="G176" s="30">
        <f>G177+G179+G181</f>
        <v>0</v>
      </c>
      <c r="H176" s="12"/>
    </row>
    <row r="177" spans="1:8" ht="32.1" hidden="1" customHeight="1">
      <c r="A177" s="13" t="s">
        <v>315</v>
      </c>
      <c r="B177" s="273"/>
      <c r="C177" s="14">
        <v>4</v>
      </c>
      <c r="D177" s="15">
        <v>9</v>
      </c>
      <c r="E177" s="16" t="s">
        <v>90</v>
      </c>
      <c r="F177" s="29">
        <v>200</v>
      </c>
      <c r="G177" s="30">
        <f>G178</f>
        <v>0</v>
      </c>
      <c r="H177" s="12"/>
    </row>
    <row r="178" spans="1:8" ht="32.1" hidden="1" customHeight="1">
      <c r="A178" s="25" t="s">
        <v>21</v>
      </c>
      <c r="B178" s="273"/>
      <c r="C178" s="14">
        <v>4</v>
      </c>
      <c r="D178" s="15">
        <v>9</v>
      </c>
      <c r="E178" s="16" t="s">
        <v>90</v>
      </c>
      <c r="F178" s="29">
        <v>240</v>
      </c>
      <c r="G178" s="30"/>
      <c r="H178" s="12"/>
    </row>
    <row r="179" spans="1:8" ht="32.1" hidden="1" customHeight="1">
      <c r="A179" s="31" t="s">
        <v>69</v>
      </c>
      <c r="B179" s="273"/>
      <c r="C179" s="14">
        <v>4</v>
      </c>
      <c r="D179" s="15">
        <v>9</v>
      </c>
      <c r="E179" s="16" t="s">
        <v>90</v>
      </c>
      <c r="F179" s="35">
        <v>400</v>
      </c>
      <c r="G179" s="30">
        <f>G180</f>
        <v>0</v>
      </c>
      <c r="H179" s="12"/>
    </row>
    <row r="180" spans="1:8" ht="15.95" hidden="1" customHeight="1">
      <c r="A180" s="43" t="s">
        <v>70</v>
      </c>
      <c r="B180" s="273"/>
      <c r="C180" s="14">
        <v>4</v>
      </c>
      <c r="D180" s="15">
        <v>9</v>
      </c>
      <c r="E180" s="16" t="s">
        <v>90</v>
      </c>
      <c r="F180" s="29">
        <v>410</v>
      </c>
      <c r="G180" s="30"/>
      <c r="H180" s="12"/>
    </row>
    <row r="181" spans="1:8" ht="15.95" hidden="1" customHeight="1">
      <c r="A181" s="25" t="s">
        <v>22</v>
      </c>
      <c r="B181" s="273"/>
      <c r="C181" s="14">
        <v>4</v>
      </c>
      <c r="D181" s="15">
        <v>9</v>
      </c>
      <c r="E181" s="16" t="s">
        <v>90</v>
      </c>
      <c r="F181" s="17">
        <v>800</v>
      </c>
      <c r="G181" s="30">
        <f>G182</f>
        <v>0</v>
      </c>
      <c r="H181" s="12"/>
    </row>
    <row r="182" spans="1:8" ht="48" hidden="1" customHeight="1">
      <c r="A182" s="25" t="s">
        <v>73</v>
      </c>
      <c r="B182" s="273"/>
      <c r="C182" s="14">
        <v>4</v>
      </c>
      <c r="D182" s="15">
        <v>9</v>
      </c>
      <c r="E182" s="16" t="s">
        <v>90</v>
      </c>
      <c r="F182" s="17">
        <v>810</v>
      </c>
      <c r="G182" s="30"/>
      <c r="H182" s="12"/>
    </row>
    <row r="183" spans="1:8" ht="15.95" hidden="1" customHeight="1">
      <c r="A183" s="19" t="s">
        <v>91</v>
      </c>
      <c r="B183" s="276"/>
      <c r="C183" s="7">
        <v>4</v>
      </c>
      <c r="D183" s="8">
        <v>10</v>
      </c>
      <c r="E183" s="16"/>
      <c r="F183" s="17"/>
      <c r="G183" s="30">
        <f>G184+G191</f>
        <v>0</v>
      </c>
      <c r="H183" s="12"/>
    </row>
    <row r="184" spans="1:8" ht="33.75" hidden="1" customHeight="1">
      <c r="A184" s="13" t="s">
        <v>347</v>
      </c>
      <c r="B184" s="273"/>
      <c r="C184" s="14">
        <v>4</v>
      </c>
      <c r="D184" s="15">
        <v>10</v>
      </c>
      <c r="E184" s="16" t="s">
        <v>92</v>
      </c>
      <c r="F184" s="17"/>
      <c r="G184" s="30">
        <f>G185+G188</f>
        <v>0</v>
      </c>
      <c r="H184" s="12"/>
    </row>
    <row r="185" spans="1:8" ht="80.099999999999994" hidden="1" customHeight="1">
      <c r="A185" s="25" t="s">
        <v>187</v>
      </c>
      <c r="B185" s="273"/>
      <c r="C185" s="14">
        <v>4</v>
      </c>
      <c r="D185" s="15">
        <v>10</v>
      </c>
      <c r="E185" s="16" t="s">
        <v>185</v>
      </c>
      <c r="F185" s="17"/>
      <c r="G185" s="30">
        <f>G186</f>
        <v>0</v>
      </c>
      <c r="H185" s="12"/>
    </row>
    <row r="186" spans="1:8" ht="28.5" hidden="1" customHeight="1">
      <c r="A186" s="13" t="s">
        <v>315</v>
      </c>
      <c r="B186" s="273"/>
      <c r="C186" s="14">
        <v>4</v>
      </c>
      <c r="D186" s="15">
        <v>10</v>
      </c>
      <c r="E186" s="16" t="s">
        <v>185</v>
      </c>
      <c r="F186" s="17">
        <v>200</v>
      </c>
      <c r="G186" s="30">
        <f>G187</f>
        <v>0</v>
      </c>
      <c r="H186" s="12"/>
    </row>
    <row r="187" spans="1:8" ht="28.5" hidden="1" customHeight="1">
      <c r="A187" s="25" t="s">
        <v>21</v>
      </c>
      <c r="B187" s="273"/>
      <c r="C187" s="14">
        <v>4</v>
      </c>
      <c r="D187" s="15">
        <v>10</v>
      </c>
      <c r="E187" s="16" t="s">
        <v>185</v>
      </c>
      <c r="F187" s="17">
        <v>240</v>
      </c>
      <c r="G187" s="30"/>
      <c r="H187" s="12"/>
    </row>
    <row r="188" spans="1:8" ht="80.099999999999994" hidden="1" customHeight="1">
      <c r="A188" s="25" t="s">
        <v>188</v>
      </c>
      <c r="B188" s="273"/>
      <c r="C188" s="14">
        <v>4</v>
      </c>
      <c r="D188" s="15">
        <v>10</v>
      </c>
      <c r="E188" s="16" t="s">
        <v>186</v>
      </c>
      <c r="F188" s="17"/>
      <c r="G188" s="30">
        <f>G189</f>
        <v>0</v>
      </c>
      <c r="H188" s="12"/>
    </row>
    <row r="189" spans="1:8" ht="28.5" hidden="1" customHeight="1">
      <c r="A189" s="13" t="s">
        <v>315</v>
      </c>
      <c r="B189" s="273"/>
      <c r="C189" s="14">
        <v>4</v>
      </c>
      <c r="D189" s="15">
        <v>10</v>
      </c>
      <c r="E189" s="16" t="s">
        <v>186</v>
      </c>
      <c r="F189" s="17">
        <v>200</v>
      </c>
      <c r="G189" s="30">
        <f>G190</f>
        <v>0</v>
      </c>
      <c r="H189" s="12"/>
    </row>
    <row r="190" spans="1:8" ht="28.5" hidden="1" customHeight="1">
      <c r="A190" s="25" t="s">
        <v>21</v>
      </c>
      <c r="B190" s="273"/>
      <c r="C190" s="14">
        <v>4</v>
      </c>
      <c r="D190" s="15">
        <v>10</v>
      </c>
      <c r="E190" s="16" t="s">
        <v>186</v>
      </c>
      <c r="F190" s="17">
        <v>240</v>
      </c>
      <c r="G190" s="30"/>
      <c r="H190" s="12"/>
    </row>
    <row r="191" spans="1:8" ht="15.95" hidden="1" customHeight="1">
      <c r="A191" s="13" t="s">
        <v>9</v>
      </c>
      <c r="B191" s="273"/>
      <c r="C191" s="14">
        <v>4</v>
      </c>
      <c r="D191" s="15">
        <v>10</v>
      </c>
      <c r="E191" s="16" t="s">
        <v>10</v>
      </c>
      <c r="F191" s="17"/>
      <c r="G191" s="30">
        <f>G192+G195</f>
        <v>0</v>
      </c>
      <c r="H191" s="12"/>
    </row>
    <row r="192" spans="1:8" ht="80.099999999999994" hidden="1" customHeight="1">
      <c r="A192" s="25" t="s">
        <v>191</v>
      </c>
      <c r="B192" s="273"/>
      <c r="C192" s="14">
        <v>4</v>
      </c>
      <c r="D192" s="15">
        <v>10</v>
      </c>
      <c r="E192" s="16" t="s">
        <v>189</v>
      </c>
      <c r="F192" s="17"/>
      <c r="G192" s="30">
        <f>G193</f>
        <v>0</v>
      </c>
      <c r="H192" s="12"/>
    </row>
    <row r="193" spans="1:8" ht="28.5" hidden="1" customHeight="1">
      <c r="A193" s="13" t="s">
        <v>315</v>
      </c>
      <c r="B193" s="273"/>
      <c r="C193" s="14">
        <v>4</v>
      </c>
      <c r="D193" s="15">
        <v>10</v>
      </c>
      <c r="E193" s="16" t="s">
        <v>189</v>
      </c>
      <c r="F193" s="17">
        <v>200</v>
      </c>
      <c r="G193" s="30">
        <f>G194</f>
        <v>0</v>
      </c>
      <c r="H193" s="12"/>
    </row>
    <row r="194" spans="1:8" ht="28.5" hidden="1" customHeight="1">
      <c r="A194" s="25" t="s">
        <v>21</v>
      </c>
      <c r="B194" s="273"/>
      <c r="C194" s="14">
        <v>4</v>
      </c>
      <c r="D194" s="15">
        <v>10</v>
      </c>
      <c r="E194" s="16" t="s">
        <v>189</v>
      </c>
      <c r="F194" s="17">
        <v>240</v>
      </c>
      <c r="G194" s="30"/>
      <c r="H194" s="12"/>
    </row>
    <row r="195" spans="1:8" ht="80.099999999999994" hidden="1" customHeight="1">
      <c r="A195" s="25" t="s">
        <v>192</v>
      </c>
      <c r="B195" s="273"/>
      <c r="C195" s="14">
        <v>4</v>
      </c>
      <c r="D195" s="15">
        <v>10</v>
      </c>
      <c r="E195" s="16" t="s">
        <v>190</v>
      </c>
      <c r="F195" s="17"/>
      <c r="G195" s="30">
        <f>G196</f>
        <v>0</v>
      </c>
      <c r="H195" s="12"/>
    </row>
    <row r="196" spans="1:8" ht="28.5" hidden="1" customHeight="1">
      <c r="A196" s="13" t="s">
        <v>315</v>
      </c>
      <c r="B196" s="273"/>
      <c r="C196" s="14">
        <v>4</v>
      </c>
      <c r="D196" s="15">
        <v>10</v>
      </c>
      <c r="E196" s="16" t="s">
        <v>190</v>
      </c>
      <c r="F196" s="17">
        <v>200</v>
      </c>
      <c r="G196" s="30">
        <f>G197</f>
        <v>0</v>
      </c>
      <c r="H196" s="12"/>
    </row>
    <row r="197" spans="1:8" ht="28.5" hidden="1" customHeight="1">
      <c r="A197" s="25" t="s">
        <v>21</v>
      </c>
      <c r="B197" s="273"/>
      <c r="C197" s="14">
        <v>4</v>
      </c>
      <c r="D197" s="15">
        <v>10</v>
      </c>
      <c r="E197" s="16" t="s">
        <v>190</v>
      </c>
      <c r="F197" s="17">
        <v>240</v>
      </c>
      <c r="G197" s="30"/>
      <c r="H197" s="12"/>
    </row>
    <row r="198" spans="1:8" ht="15.95" hidden="1" customHeight="1">
      <c r="A198" s="74" t="s">
        <v>94</v>
      </c>
      <c r="B198" s="276"/>
      <c r="C198" s="20">
        <v>4</v>
      </c>
      <c r="D198" s="21">
        <v>12</v>
      </c>
      <c r="E198" s="22" t="s">
        <v>7</v>
      </c>
      <c r="F198" s="23" t="s">
        <v>7</v>
      </c>
      <c r="G198" s="30">
        <f>G199</f>
        <v>0</v>
      </c>
      <c r="H198" s="12"/>
    </row>
    <row r="199" spans="1:8" ht="15.95" hidden="1" customHeight="1">
      <c r="A199" s="13" t="s">
        <v>9</v>
      </c>
      <c r="B199" s="273"/>
      <c r="C199" s="26">
        <v>4</v>
      </c>
      <c r="D199" s="27">
        <v>12</v>
      </c>
      <c r="E199" s="44" t="s">
        <v>10</v>
      </c>
      <c r="F199" s="17"/>
      <c r="G199" s="30">
        <f>G200</f>
        <v>0</v>
      </c>
      <c r="H199" s="12"/>
    </row>
    <row r="200" spans="1:8" ht="32.1" hidden="1" customHeight="1">
      <c r="A200" s="25" t="s">
        <v>95</v>
      </c>
      <c r="B200" s="273"/>
      <c r="C200" s="14">
        <v>4</v>
      </c>
      <c r="D200" s="15">
        <v>12</v>
      </c>
      <c r="E200" s="16" t="s">
        <v>96</v>
      </c>
      <c r="F200" s="17"/>
      <c r="G200" s="30">
        <f>G201</f>
        <v>0</v>
      </c>
      <c r="H200" s="12"/>
    </row>
    <row r="201" spans="1:8" ht="32.1" hidden="1" customHeight="1">
      <c r="A201" s="13" t="s">
        <v>315</v>
      </c>
      <c r="B201" s="273"/>
      <c r="C201" s="26">
        <v>4</v>
      </c>
      <c r="D201" s="27">
        <v>12</v>
      </c>
      <c r="E201" s="16" t="s">
        <v>96</v>
      </c>
      <c r="F201" s="29">
        <v>200</v>
      </c>
      <c r="G201" s="30">
        <f>G202</f>
        <v>0</v>
      </c>
      <c r="H201" s="12"/>
    </row>
    <row r="202" spans="1:8" ht="32.1" hidden="1" customHeight="1">
      <c r="A202" s="25" t="s">
        <v>21</v>
      </c>
      <c r="B202" s="273"/>
      <c r="C202" s="14">
        <v>4</v>
      </c>
      <c r="D202" s="15">
        <v>12</v>
      </c>
      <c r="E202" s="16" t="s">
        <v>96</v>
      </c>
      <c r="F202" s="29">
        <v>240</v>
      </c>
      <c r="G202" s="30"/>
      <c r="H202" s="12"/>
    </row>
    <row r="203" spans="1:8" ht="15.95" customHeight="1">
      <c r="A203" s="19" t="s">
        <v>97</v>
      </c>
      <c r="B203" s="276"/>
      <c r="C203" s="20">
        <v>5</v>
      </c>
      <c r="D203" s="21" t="s">
        <v>7</v>
      </c>
      <c r="E203" s="22" t="s">
        <v>7</v>
      </c>
      <c r="F203" s="23" t="s">
        <v>7</v>
      </c>
      <c r="G203" s="30">
        <f>G204+G231+G244</f>
        <v>1090</v>
      </c>
      <c r="H203" s="12"/>
    </row>
    <row r="204" spans="1:8" ht="15.95" hidden="1" customHeight="1">
      <c r="A204" s="6" t="s">
        <v>98</v>
      </c>
      <c r="B204" s="276"/>
      <c r="C204" s="7">
        <v>5</v>
      </c>
      <c r="D204" s="8">
        <v>1</v>
      </c>
      <c r="E204" s="9" t="s">
        <v>7</v>
      </c>
      <c r="F204" s="10" t="s">
        <v>7</v>
      </c>
      <c r="G204" s="18">
        <f>G205+G209+G213</f>
        <v>0</v>
      </c>
      <c r="H204" s="12"/>
    </row>
    <row r="205" spans="1:8" ht="32.1" hidden="1" customHeight="1">
      <c r="A205" s="13" t="s">
        <v>99</v>
      </c>
      <c r="B205" s="273"/>
      <c r="C205" s="14">
        <v>5</v>
      </c>
      <c r="D205" s="15">
        <v>1</v>
      </c>
      <c r="E205" s="16" t="s">
        <v>100</v>
      </c>
      <c r="F205" s="17"/>
      <c r="G205" s="18">
        <f>G206</f>
        <v>0</v>
      </c>
      <c r="H205" s="12"/>
    </row>
    <row r="206" spans="1:8" ht="32.1" hidden="1" customHeight="1">
      <c r="A206" s="13" t="s">
        <v>101</v>
      </c>
      <c r="B206" s="273"/>
      <c r="C206" s="14">
        <v>5</v>
      </c>
      <c r="D206" s="15">
        <v>1</v>
      </c>
      <c r="E206" s="16" t="s">
        <v>102</v>
      </c>
      <c r="F206" s="17"/>
      <c r="G206" s="18">
        <f>G207</f>
        <v>0</v>
      </c>
      <c r="H206" s="12"/>
    </row>
    <row r="207" spans="1:8" ht="32.1" hidden="1" customHeight="1">
      <c r="A207" s="13" t="s">
        <v>69</v>
      </c>
      <c r="B207" s="273"/>
      <c r="C207" s="14">
        <v>5</v>
      </c>
      <c r="D207" s="15">
        <v>1</v>
      </c>
      <c r="E207" s="16" t="s">
        <v>102</v>
      </c>
      <c r="F207" s="17">
        <v>400</v>
      </c>
      <c r="G207" s="18">
        <f>G208</f>
        <v>0</v>
      </c>
      <c r="H207" s="12"/>
    </row>
    <row r="208" spans="1:8" ht="18.75" hidden="1">
      <c r="A208" s="13" t="s">
        <v>70</v>
      </c>
      <c r="B208" s="273"/>
      <c r="C208" s="14">
        <v>5</v>
      </c>
      <c r="D208" s="15">
        <v>1</v>
      </c>
      <c r="E208" s="16" t="s">
        <v>102</v>
      </c>
      <c r="F208" s="17">
        <v>410</v>
      </c>
      <c r="G208" s="18"/>
      <c r="H208" s="12"/>
    </row>
    <row r="209" spans="1:8" ht="32.1" hidden="1" customHeight="1">
      <c r="A209" s="13" t="s">
        <v>348</v>
      </c>
      <c r="B209" s="273"/>
      <c r="C209" s="14">
        <v>5</v>
      </c>
      <c r="D209" s="15">
        <v>1</v>
      </c>
      <c r="E209" s="16" t="s">
        <v>103</v>
      </c>
      <c r="F209" s="17"/>
      <c r="G209" s="18">
        <f>G210</f>
        <v>0</v>
      </c>
      <c r="H209" s="12"/>
    </row>
    <row r="210" spans="1:8" ht="38.25" hidden="1" customHeight="1">
      <c r="A210" s="13" t="s">
        <v>350</v>
      </c>
      <c r="B210" s="273"/>
      <c r="C210" s="14">
        <v>5</v>
      </c>
      <c r="D210" s="15">
        <v>1</v>
      </c>
      <c r="E210" s="16" t="s">
        <v>104</v>
      </c>
      <c r="F210" s="17"/>
      <c r="G210" s="18">
        <f>G211</f>
        <v>0</v>
      </c>
      <c r="H210" s="12"/>
    </row>
    <row r="211" spans="1:8" ht="15.95" hidden="1" customHeight="1">
      <c r="A211" s="25" t="s">
        <v>22</v>
      </c>
      <c r="B211" s="273"/>
      <c r="C211" s="14">
        <v>5</v>
      </c>
      <c r="D211" s="15">
        <v>1</v>
      </c>
      <c r="E211" s="16" t="s">
        <v>104</v>
      </c>
      <c r="F211" s="17">
        <v>800</v>
      </c>
      <c r="G211" s="18">
        <f>G212</f>
        <v>0</v>
      </c>
      <c r="H211" s="12"/>
    </row>
    <row r="212" spans="1:8" ht="48" hidden="1" customHeight="1">
      <c r="A212" s="25" t="s">
        <v>73</v>
      </c>
      <c r="B212" s="273"/>
      <c r="C212" s="14">
        <v>5</v>
      </c>
      <c r="D212" s="15">
        <v>1</v>
      </c>
      <c r="E212" s="16" t="s">
        <v>104</v>
      </c>
      <c r="F212" s="17">
        <v>810</v>
      </c>
      <c r="G212" s="18"/>
      <c r="H212" s="12"/>
    </row>
    <row r="213" spans="1:8" ht="15.95" hidden="1" customHeight="1">
      <c r="A213" s="13" t="s">
        <v>105</v>
      </c>
      <c r="B213" s="273"/>
      <c r="C213" s="14">
        <v>5</v>
      </c>
      <c r="D213" s="15">
        <v>1</v>
      </c>
      <c r="E213" s="16" t="s">
        <v>10</v>
      </c>
      <c r="F213" s="17"/>
      <c r="G213" s="18">
        <f>G214+G221+G228</f>
        <v>0</v>
      </c>
      <c r="H213" s="12"/>
    </row>
    <row r="214" spans="1:8" ht="32.1" hidden="1" customHeight="1">
      <c r="A214" s="13" t="s">
        <v>106</v>
      </c>
      <c r="B214" s="273"/>
      <c r="C214" s="14">
        <v>5</v>
      </c>
      <c r="D214" s="15">
        <v>1</v>
      </c>
      <c r="E214" s="16" t="s">
        <v>107</v>
      </c>
      <c r="F214" s="17"/>
      <c r="G214" s="18">
        <f>G215+G217+G219</f>
        <v>0</v>
      </c>
      <c r="H214" s="12"/>
    </row>
    <row r="215" spans="1:8" ht="32.1" hidden="1" customHeight="1">
      <c r="A215" s="13" t="s">
        <v>315</v>
      </c>
      <c r="B215" s="273"/>
      <c r="C215" s="14">
        <v>5</v>
      </c>
      <c r="D215" s="15">
        <v>1</v>
      </c>
      <c r="E215" s="16" t="s">
        <v>107</v>
      </c>
      <c r="F215" s="17">
        <v>200</v>
      </c>
      <c r="G215" s="18">
        <f>G216</f>
        <v>0</v>
      </c>
      <c r="H215" s="12"/>
    </row>
    <row r="216" spans="1:8" ht="32.1" hidden="1" customHeight="1">
      <c r="A216" s="25" t="s">
        <v>21</v>
      </c>
      <c r="B216" s="273"/>
      <c r="C216" s="14">
        <v>5</v>
      </c>
      <c r="D216" s="15">
        <v>1</v>
      </c>
      <c r="E216" s="16" t="s">
        <v>107</v>
      </c>
      <c r="F216" s="17">
        <v>240</v>
      </c>
      <c r="G216" s="18"/>
      <c r="H216" s="12"/>
    </row>
    <row r="217" spans="1:8" ht="32.1" hidden="1" customHeight="1">
      <c r="A217" s="31" t="s">
        <v>69</v>
      </c>
      <c r="B217" s="273"/>
      <c r="C217" s="14">
        <v>5</v>
      </c>
      <c r="D217" s="15">
        <v>1</v>
      </c>
      <c r="E217" s="16" t="s">
        <v>107</v>
      </c>
      <c r="F217" s="17">
        <v>400</v>
      </c>
      <c r="G217" s="18">
        <f>G218</f>
        <v>0</v>
      </c>
      <c r="H217" s="12"/>
    </row>
    <row r="218" spans="1:8" ht="15.95" hidden="1" customHeight="1">
      <c r="A218" s="43" t="s">
        <v>70</v>
      </c>
      <c r="B218" s="273"/>
      <c r="C218" s="14">
        <v>5</v>
      </c>
      <c r="D218" s="15">
        <v>1</v>
      </c>
      <c r="E218" s="16" t="s">
        <v>107</v>
      </c>
      <c r="F218" s="17">
        <v>410</v>
      </c>
      <c r="G218" s="18"/>
      <c r="H218" s="12"/>
    </row>
    <row r="219" spans="1:8" ht="15.95" hidden="1" customHeight="1">
      <c r="A219" s="25" t="s">
        <v>22</v>
      </c>
      <c r="B219" s="273"/>
      <c r="C219" s="14">
        <v>5</v>
      </c>
      <c r="D219" s="15">
        <v>1</v>
      </c>
      <c r="E219" s="16" t="s">
        <v>107</v>
      </c>
      <c r="F219" s="17">
        <v>800</v>
      </c>
      <c r="G219" s="18">
        <f>G220</f>
        <v>0</v>
      </c>
      <c r="H219" s="12"/>
    </row>
    <row r="220" spans="1:8" ht="48" hidden="1" customHeight="1">
      <c r="A220" s="25" t="s">
        <v>73</v>
      </c>
      <c r="B220" s="273"/>
      <c r="C220" s="14">
        <v>5</v>
      </c>
      <c r="D220" s="15">
        <v>1</v>
      </c>
      <c r="E220" s="16" t="s">
        <v>107</v>
      </c>
      <c r="F220" s="17">
        <v>810</v>
      </c>
      <c r="G220" s="18"/>
      <c r="H220" s="12"/>
    </row>
    <row r="221" spans="1:8" ht="18.75" hidden="1">
      <c r="A221" s="25" t="s">
        <v>108</v>
      </c>
      <c r="B221" s="273"/>
      <c r="C221" s="14">
        <v>5</v>
      </c>
      <c r="D221" s="15">
        <v>1</v>
      </c>
      <c r="E221" s="16" t="s">
        <v>109</v>
      </c>
      <c r="F221" s="17"/>
      <c r="G221" s="18">
        <f>G222+G224+G226</f>
        <v>0</v>
      </c>
      <c r="H221" s="12"/>
    </row>
    <row r="222" spans="1:8" ht="32.1" hidden="1" customHeight="1">
      <c r="A222" s="13" t="s">
        <v>315</v>
      </c>
      <c r="B222" s="273"/>
      <c r="C222" s="14">
        <v>5</v>
      </c>
      <c r="D222" s="15">
        <v>1</v>
      </c>
      <c r="E222" s="16" t="s">
        <v>109</v>
      </c>
      <c r="F222" s="17">
        <v>200</v>
      </c>
      <c r="G222" s="18">
        <f>G223</f>
        <v>0</v>
      </c>
      <c r="H222" s="12"/>
    </row>
    <row r="223" spans="1:8" ht="32.1" hidden="1" customHeight="1">
      <c r="A223" s="25" t="s">
        <v>21</v>
      </c>
      <c r="B223" s="273"/>
      <c r="C223" s="14">
        <v>5</v>
      </c>
      <c r="D223" s="15">
        <v>1</v>
      </c>
      <c r="E223" s="16" t="s">
        <v>109</v>
      </c>
      <c r="F223" s="17">
        <v>240</v>
      </c>
      <c r="G223" s="18"/>
      <c r="H223" s="12"/>
    </row>
    <row r="224" spans="1:8" ht="32.1" hidden="1" customHeight="1">
      <c r="A224" s="31" t="s">
        <v>69</v>
      </c>
      <c r="B224" s="273"/>
      <c r="C224" s="14">
        <v>5</v>
      </c>
      <c r="D224" s="15">
        <v>1</v>
      </c>
      <c r="E224" s="16" t="s">
        <v>109</v>
      </c>
      <c r="F224" s="17">
        <v>400</v>
      </c>
      <c r="G224" s="18">
        <f>G225</f>
        <v>0</v>
      </c>
      <c r="H224" s="12"/>
    </row>
    <row r="225" spans="1:8" ht="15.95" hidden="1" customHeight="1">
      <c r="A225" s="43" t="s">
        <v>70</v>
      </c>
      <c r="B225" s="273"/>
      <c r="C225" s="14">
        <v>5</v>
      </c>
      <c r="D225" s="15">
        <v>1</v>
      </c>
      <c r="E225" s="16" t="s">
        <v>109</v>
      </c>
      <c r="F225" s="17">
        <v>410</v>
      </c>
      <c r="G225" s="18"/>
      <c r="H225" s="12"/>
    </row>
    <row r="226" spans="1:8" ht="15.95" hidden="1" customHeight="1">
      <c r="A226" s="43" t="s">
        <v>22</v>
      </c>
      <c r="B226" s="273"/>
      <c r="C226" s="27">
        <v>5</v>
      </c>
      <c r="D226" s="27">
        <v>1</v>
      </c>
      <c r="E226" s="44" t="s">
        <v>109</v>
      </c>
      <c r="F226" s="29">
        <v>800</v>
      </c>
      <c r="G226" s="30">
        <f>G227</f>
        <v>0</v>
      </c>
      <c r="H226" s="12"/>
    </row>
    <row r="227" spans="1:8" ht="18.75" hidden="1" customHeight="1">
      <c r="A227" s="43" t="s">
        <v>23</v>
      </c>
      <c r="B227" s="273"/>
      <c r="C227" s="27">
        <v>5</v>
      </c>
      <c r="D227" s="27">
        <v>1</v>
      </c>
      <c r="E227" s="44" t="s">
        <v>109</v>
      </c>
      <c r="F227" s="29">
        <v>850</v>
      </c>
      <c r="G227" s="30"/>
      <c r="H227" s="12"/>
    </row>
    <row r="228" spans="1:8" ht="32.1" hidden="1" customHeight="1">
      <c r="A228" s="43" t="s">
        <v>110</v>
      </c>
      <c r="B228" s="273"/>
      <c r="C228" s="27">
        <v>5</v>
      </c>
      <c r="D228" s="27">
        <v>1</v>
      </c>
      <c r="E228" s="44" t="s">
        <v>111</v>
      </c>
      <c r="F228" s="29"/>
      <c r="G228" s="30">
        <f>G229</f>
        <v>0</v>
      </c>
      <c r="H228" s="12"/>
    </row>
    <row r="229" spans="1:8" ht="15.95" hidden="1" customHeight="1">
      <c r="A229" s="43" t="s">
        <v>22</v>
      </c>
      <c r="B229" s="273"/>
      <c r="C229" s="27">
        <v>5</v>
      </c>
      <c r="D229" s="27">
        <v>1</v>
      </c>
      <c r="E229" s="44" t="s">
        <v>111</v>
      </c>
      <c r="F229" s="29">
        <v>800</v>
      </c>
      <c r="G229" s="30">
        <f>G230</f>
        <v>0</v>
      </c>
      <c r="H229" s="12"/>
    </row>
    <row r="230" spans="1:8" ht="48" hidden="1" customHeight="1">
      <c r="A230" s="25" t="s">
        <v>73</v>
      </c>
      <c r="B230" s="273"/>
      <c r="C230" s="27">
        <v>5</v>
      </c>
      <c r="D230" s="27">
        <v>1</v>
      </c>
      <c r="E230" s="44" t="s">
        <v>111</v>
      </c>
      <c r="F230" s="29">
        <v>810</v>
      </c>
      <c r="G230" s="30"/>
      <c r="H230" s="12"/>
    </row>
    <row r="231" spans="1:8" ht="15.95" hidden="1" customHeight="1">
      <c r="A231" s="74" t="s">
        <v>112</v>
      </c>
      <c r="B231" s="276"/>
      <c r="C231" s="21">
        <v>5</v>
      </c>
      <c r="D231" s="21">
        <v>2</v>
      </c>
      <c r="E231" s="75"/>
      <c r="F231" s="23" t="s">
        <v>7</v>
      </c>
      <c r="G231" s="30">
        <f>G232+G240</f>
        <v>0</v>
      </c>
      <c r="H231" s="12"/>
    </row>
    <row r="232" spans="1:8" ht="32.1" hidden="1" customHeight="1">
      <c r="A232" s="273" t="s">
        <v>376</v>
      </c>
      <c r="B232" s="273"/>
      <c r="C232" s="27">
        <v>5</v>
      </c>
      <c r="D232" s="27">
        <v>2</v>
      </c>
      <c r="E232" s="44" t="s">
        <v>113</v>
      </c>
      <c r="F232" s="29"/>
      <c r="G232" s="30">
        <f>G233</f>
        <v>0</v>
      </c>
      <c r="H232" s="12"/>
    </row>
    <row r="233" spans="1:8" ht="48" hidden="1" customHeight="1">
      <c r="A233" s="273" t="s">
        <v>360</v>
      </c>
      <c r="B233" s="273"/>
      <c r="C233" s="27">
        <v>5</v>
      </c>
      <c r="D233" s="27">
        <v>2</v>
      </c>
      <c r="E233" s="44" t="s">
        <v>114</v>
      </c>
      <c r="F233" s="29"/>
      <c r="G233" s="30">
        <f>G234+G236+G238</f>
        <v>0</v>
      </c>
      <c r="H233" s="12"/>
    </row>
    <row r="234" spans="1:8" ht="32.1" hidden="1" customHeight="1">
      <c r="A234" s="13" t="s">
        <v>315</v>
      </c>
      <c r="B234" s="273"/>
      <c r="C234" s="27">
        <v>5</v>
      </c>
      <c r="D234" s="27">
        <v>2</v>
      </c>
      <c r="E234" s="44" t="s">
        <v>114</v>
      </c>
      <c r="F234" s="29">
        <v>200</v>
      </c>
      <c r="G234" s="30">
        <f>G235</f>
        <v>0</v>
      </c>
      <c r="H234" s="12"/>
    </row>
    <row r="235" spans="1:8" ht="32.1" hidden="1" customHeight="1">
      <c r="A235" s="25" t="s">
        <v>21</v>
      </c>
      <c r="B235" s="273"/>
      <c r="C235" s="27">
        <v>5</v>
      </c>
      <c r="D235" s="27">
        <v>2</v>
      </c>
      <c r="E235" s="44" t="s">
        <v>114</v>
      </c>
      <c r="F235" s="29">
        <v>240</v>
      </c>
      <c r="G235" s="30"/>
      <c r="H235" s="12"/>
    </row>
    <row r="236" spans="1:8" ht="32.1" hidden="1" customHeight="1">
      <c r="A236" s="13" t="s">
        <v>69</v>
      </c>
      <c r="B236" s="273"/>
      <c r="C236" s="27">
        <v>5</v>
      </c>
      <c r="D236" s="27">
        <v>2</v>
      </c>
      <c r="E236" s="44" t="s">
        <v>114</v>
      </c>
      <c r="F236" s="29">
        <v>400</v>
      </c>
      <c r="G236" s="30">
        <f>G237</f>
        <v>0</v>
      </c>
      <c r="H236" s="12"/>
    </row>
    <row r="237" spans="1:8" ht="15.95" hidden="1" customHeight="1">
      <c r="A237" s="13" t="s">
        <v>70</v>
      </c>
      <c r="B237" s="273"/>
      <c r="C237" s="27">
        <v>5</v>
      </c>
      <c r="D237" s="27">
        <v>2</v>
      </c>
      <c r="E237" s="44" t="s">
        <v>114</v>
      </c>
      <c r="F237" s="29">
        <v>410</v>
      </c>
      <c r="G237" s="30"/>
      <c r="H237" s="12"/>
    </row>
    <row r="238" spans="1:8" ht="15.95" hidden="1" customHeight="1">
      <c r="A238" s="25" t="s">
        <v>22</v>
      </c>
      <c r="B238" s="273"/>
      <c r="C238" s="27">
        <v>5</v>
      </c>
      <c r="D238" s="27">
        <v>2</v>
      </c>
      <c r="E238" s="44" t="s">
        <v>114</v>
      </c>
      <c r="F238" s="29">
        <v>800</v>
      </c>
      <c r="G238" s="30">
        <f>G239</f>
        <v>0</v>
      </c>
      <c r="H238" s="12"/>
    </row>
    <row r="239" spans="1:8" ht="48" hidden="1" customHeight="1">
      <c r="A239" s="25" t="s">
        <v>73</v>
      </c>
      <c r="B239" s="273"/>
      <c r="C239" s="27">
        <v>5</v>
      </c>
      <c r="D239" s="27">
        <v>2</v>
      </c>
      <c r="E239" s="44" t="s">
        <v>114</v>
      </c>
      <c r="F239" s="29">
        <v>810</v>
      </c>
      <c r="G239" s="30"/>
      <c r="H239" s="12"/>
    </row>
    <row r="240" spans="1:8" ht="15.95" hidden="1" customHeight="1">
      <c r="A240" s="43" t="s">
        <v>9</v>
      </c>
      <c r="B240" s="273"/>
      <c r="C240" s="27">
        <v>5</v>
      </c>
      <c r="D240" s="27">
        <v>2</v>
      </c>
      <c r="E240" s="44" t="s">
        <v>10</v>
      </c>
      <c r="F240" s="29"/>
      <c r="G240" s="30">
        <f>G241</f>
        <v>0</v>
      </c>
      <c r="H240" s="12"/>
    </row>
    <row r="241" spans="1:8" ht="30" hidden="1" customHeight="1">
      <c r="A241" s="266" t="s">
        <v>352</v>
      </c>
      <c r="B241" s="273"/>
      <c r="C241" s="267">
        <v>5</v>
      </c>
      <c r="D241" s="267">
        <v>2</v>
      </c>
      <c r="E241" s="268" t="s">
        <v>353</v>
      </c>
      <c r="F241" s="269"/>
      <c r="G241" s="30">
        <f>G242</f>
        <v>0</v>
      </c>
      <c r="H241" s="12"/>
    </row>
    <row r="242" spans="1:8" ht="30" hidden="1" customHeight="1">
      <c r="A242" s="266" t="s">
        <v>315</v>
      </c>
      <c r="B242" s="273"/>
      <c r="C242" s="267">
        <v>5</v>
      </c>
      <c r="D242" s="267">
        <v>2</v>
      </c>
      <c r="E242" s="268" t="s">
        <v>353</v>
      </c>
      <c r="F242" s="269">
        <v>200</v>
      </c>
      <c r="G242" s="30">
        <f>G243</f>
        <v>0</v>
      </c>
      <c r="H242" s="12"/>
    </row>
    <row r="243" spans="1:8" ht="30" hidden="1" customHeight="1">
      <c r="A243" s="266" t="s">
        <v>21</v>
      </c>
      <c r="B243" s="273"/>
      <c r="C243" s="267">
        <v>5</v>
      </c>
      <c r="D243" s="267">
        <v>2</v>
      </c>
      <c r="E243" s="268" t="s">
        <v>353</v>
      </c>
      <c r="F243" s="269">
        <v>240</v>
      </c>
      <c r="G243" s="30"/>
      <c r="H243" s="12"/>
    </row>
    <row r="244" spans="1:8" ht="15.95" customHeight="1">
      <c r="A244" s="19" t="s">
        <v>119</v>
      </c>
      <c r="B244" s="276"/>
      <c r="C244" s="7">
        <v>5</v>
      </c>
      <c r="D244" s="8">
        <v>3</v>
      </c>
      <c r="E244" s="9"/>
      <c r="F244" s="10"/>
      <c r="G244" s="11">
        <f>G245+G272</f>
        <v>1090</v>
      </c>
      <c r="H244" s="12"/>
    </row>
    <row r="245" spans="1:8" ht="32.1" customHeight="1">
      <c r="A245" s="270" t="s">
        <v>438</v>
      </c>
      <c r="B245" s="273"/>
      <c r="C245" s="14">
        <v>5</v>
      </c>
      <c r="D245" s="15">
        <v>3</v>
      </c>
      <c r="E245" s="16" t="s">
        <v>120</v>
      </c>
      <c r="F245" s="17" t="s">
        <v>7</v>
      </c>
      <c r="G245" s="18">
        <f>G246+G254+G260+G266</f>
        <v>1090</v>
      </c>
      <c r="H245" s="12"/>
    </row>
    <row r="246" spans="1:8" ht="48" customHeight="1">
      <c r="A246" s="270" t="s">
        <v>459</v>
      </c>
      <c r="B246" s="273"/>
      <c r="C246" s="14">
        <v>5</v>
      </c>
      <c r="D246" s="15">
        <v>3</v>
      </c>
      <c r="E246" s="16" t="s">
        <v>121</v>
      </c>
      <c r="F246" s="17"/>
      <c r="G246" s="18">
        <f>G247</f>
        <v>950</v>
      </c>
      <c r="H246" s="12"/>
    </row>
    <row r="247" spans="1:8" ht="48" customHeight="1">
      <c r="A247" s="270" t="s">
        <v>427</v>
      </c>
      <c r="B247" s="273"/>
      <c r="C247" s="14">
        <v>5</v>
      </c>
      <c r="D247" s="15">
        <v>3</v>
      </c>
      <c r="E247" s="16" t="s">
        <v>122</v>
      </c>
      <c r="F247" s="17"/>
      <c r="G247" s="18">
        <f>G248+G250+G252</f>
        <v>950</v>
      </c>
      <c r="H247" s="12"/>
    </row>
    <row r="248" spans="1:8" ht="32.1" customHeight="1">
      <c r="A248" s="13" t="s">
        <v>315</v>
      </c>
      <c r="B248" s="273"/>
      <c r="C248" s="14">
        <v>5</v>
      </c>
      <c r="D248" s="15">
        <v>3</v>
      </c>
      <c r="E248" s="16" t="s">
        <v>122</v>
      </c>
      <c r="F248" s="17">
        <v>200</v>
      </c>
      <c r="G248" s="18">
        <f>G249</f>
        <v>950</v>
      </c>
      <c r="H248" s="12"/>
    </row>
    <row r="249" spans="1:8" ht="32.1" customHeight="1">
      <c r="A249" s="13" t="s">
        <v>21</v>
      </c>
      <c r="B249" s="273"/>
      <c r="C249" s="14">
        <v>5</v>
      </c>
      <c r="D249" s="15">
        <v>3</v>
      </c>
      <c r="E249" s="16" t="s">
        <v>122</v>
      </c>
      <c r="F249" s="17">
        <v>240</v>
      </c>
      <c r="G249" s="18">
        <v>950</v>
      </c>
      <c r="H249" s="12"/>
    </row>
    <row r="250" spans="1:8" ht="32.1" hidden="1" customHeight="1">
      <c r="A250" s="13" t="s">
        <v>69</v>
      </c>
      <c r="B250" s="273"/>
      <c r="C250" s="14">
        <v>5</v>
      </c>
      <c r="D250" s="15">
        <v>3</v>
      </c>
      <c r="E250" s="16" t="s">
        <v>122</v>
      </c>
      <c r="F250" s="17">
        <v>400</v>
      </c>
      <c r="G250" s="18">
        <f>G251</f>
        <v>0</v>
      </c>
      <c r="H250" s="12"/>
    </row>
    <row r="251" spans="1:8" ht="15.95" hidden="1" customHeight="1">
      <c r="A251" s="13" t="s">
        <v>70</v>
      </c>
      <c r="B251" s="273"/>
      <c r="C251" s="14">
        <v>5</v>
      </c>
      <c r="D251" s="15">
        <v>3</v>
      </c>
      <c r="E251" s="16" t="s">
        <v>122</v>
      </c>
      <c r="F251" s="17">
        <v>410</v>
      </c>
      <c r="G251" s="18"/>
      <c r="H251" s="12"/>
    </row>
    <row r="252" spans="1:8" ht="15.95" hidden="1" customHeight="1">
      <c r="A252" s="13" t="s">
        <v>22</v>
      </c>
      <c r="B252" s="273"/>
      <c r="C252" s="14">
        <v>5</v>
      </c>
      <c r="D252" s="15">
        <v>3</v>
      </c>
      <c r="E252" s="16" t="s">
        <v>122</v>
      </c>
      <c r="F252" s="17">
        <v>800</v>
      </c>
      <c r="G252" s="18">
        <f>G253</f>
        <v>0</v>
      </c>
      <c r="H252" s="12"/>
    </row>
    <row r="253" spans="1:8" ht="48" hidden="1" customHeight="1">
      <c r="A253" s="25" t="s">
        <v>73</v>
      </c>
      <c r="B253" s="273"/>
      <c r="C253" s="14">
        <v>5</v>
      </c>
      <c r="D253" s="15">
        <v>3</v>
      </c>
      <c r="E253" s="16" t="s">
        <v>122</v>
      </c>
      <c r="F253" s="17">
        <v>810</v>
      </c>
      <c r="G253" s="18"/>
      <c r="H253" s="12"/>
    </row>
    <row r="254" spans="1:8" ht="36" customHeight="1">
      <c r="A254" s="270" t="s">
        <v>428</v>
      </c>
      <c r="B254" s="273"/>
      <c r="C254" s="14">
        <v>5</v>
      </c>
      <c r="D254" s="15">
        <v>3</v>
      </c>
      <c r="E254" s="16" t="s">
        <v>123</v>
      </c>
      <c r="F254" s="17"/>
      <c r="G254" s="18">
        <f>G255</f>
        <v>15</v>
      </c>
      <c r="H254" s="12"/>
    </row>
    <row r="255" spans="1:8" ht="48" customHeight="1">
      <c r="A255" s="270" t="s">
        <v>429</v>
      </c>
      <c r="B255" s="273"/>
      <c r="C255" s="14">
        <v>5</v>
      </c>
      <c r="D255" s="15">
        <v>3</v>
      </c>
      <c r="E255" s="16" t="s">
        <v>124</v>
      </c>
      <c r="F255" s="17"/>
      <c r="G255" s="18">
        <f>G256+G258</f>
        <v>15</v>
      </c>
      <c r="H255" s="12"/>
    </row>
    <row r="256" spans="1:8" ht="32.1" customHeight="1">
      <c r="A256" s="13" t="s">
        <v>315</v>
      </c>
      <c r="B256" s="273"/>
      <c r="C256" s="14">
        <v>5</v>
      </c>
      <c r="D256" s="15">
        <v>3</v>
      </c>
      <c r="E256" s="16" t="s">
        <v>124</v>
      </c>
      <c r="F256" s="17">
        <v>200</v>
      </c>
      <c r="G256" s="18">
        <f>G257</f>
        <v>15</v>
      </c>
      <c r="H256" s="12"/>
    </row>
    <row r="257" spans="1:8" ht="32.1" customHeight="1">
      <c r="A257" s="13" t="s">
        <v>21</v>
      </c>
      <c r="B257" s="273"/>
      <c r="C257" s="14">
        <v>5</v>
      </c>
      <c r="D257" s="15">
        <v>3</v>
      </c>
      <c r="E257" s="16" t="s">
        <v>124</v>
      </c>
      <c r="F257" s="17">
        <v>240</v>
      </c>
      <c r="G257" s="18">
        <v>15</v>
      </c>
      <c r="H257" s="12"/>
    </row>
    <row r="258" spans="1:8" ht="15.95" hidden="1" customHeight="1">
      <c r="A258" s="13" t="s">
        <v>22</v>
      </c>
      <c r="B258" s="273"/>
      <c r="C258" s="14">
        <v>5</v>
      </c>
      <c r="D258" s="15">
        <v>3</v>
      </c>
      <c r="E258" s="16" t="s">
        <v>124</v>
      </c>
      <c r="F258" s="17">
        <v>800</v>
      </c>
      <c r="G258" s="18">
        <f>G259</f>
        <v>0</v>
      </c>
      <c r="H258" s="12"/>
    </row>
    <row r="259" spans="1:8" ht="48" hidden="1" customHeight="1">
      <c r="A259" s="25" t="s">
        <v>73</v>
      </c>
      <c r="B259" s="273"/>
      <c r="C259" s="14">
        <v>5</v>
      </c>
      <c r="D259" s="15">
        <v>3</v>
      </c>
      <c r="E259" s="16" t="s">
        <v>124</v>
      </c>
      <c r="F259" s="17">
        <v>810</v>
      </c>
      <c r="G259" s="18"/>
      <c r="H259" s="12"/>
    </row>
    <row r="260" spans="1:8" ht="48" customHeight="1">
      <c r="A260" s="270" t="s">
        <v>430</v>
      </c>
      <c r="B260" s="273"/>
      <c r="C260" s="14">
        <v>5</v>
      </c>
      <c r="D260" s="15">
        <v>3</v>
      </c>
      <c r="E260" s="16" t="s">
        <v>125</v>
      </c>
      <c r="F260" s="17"/>
      <c r="G260" s="18">
        <f>G261</f>
        <v>10</v>
      </c>
      <c r="H260" s="12"/>
    </row>
    <row r="261" spans="1:8" ht="50.25" customHeight="1">
      <c r="A261" s="270" t="s">
        <v>431</v>
      </c>
      <c r="B261" s="273"/>
      <c r="C261" s="14">
        <v>5</v>
      </c>
      <c r="D261" s="15">
        <v>3</v>
      </c>
      <c r="E261" s="16" t="s">
        <v>126</v>
      </c>
      <c r="F261" s="17"/>
      <c r="G261" s="18">
        <f>G262+G264</f>
        <v>10</v>
      </c>
      <c r="H261" s="12"/>
    </row>
    <row r="262" spans="1:8" ht="32.1" customHeight="1">
      <c r="A262" s="13" t="s">
        <v>315</v>
      </c>
      <c r="B262" s="273"/>
      <c r="C262" s="14">
        <v>5</v>
      </c>
      <c r="D262" s="15">
        <v>3</v>
      </c>
      <c r="E262" s="16" t="s">
        <v>126</v>
      </c>
      <c r="F262" s="17">
        <v>200</v>
      </c>
      <c r="G262" s="18">
        <f>G263</f>
        <v>10</v>
      </c>
      <c r="H262" s="12"/>
    </row>
    <row r="263" spans="1:8" ht="32.1" customHeight="1">
      <c r="A263" s="13" t="s">
        <v>21</v>
      </c>
      <c r="B263" s="273"/>
      <c r="C263" s="14">
        <v>5</v>
      </c>
      <c r="D263" s="15">
        <v>3</v>
      </c>
      <c r="E263" s="16" t="s">
        <v>126</v>
      </c>
      <c r="F263" s="17">
        <v>240</v>
      </c>
      <c r="G263" s="18">
        <v>10</v>
      </c>
      <c r="H263" s="12"/>
    </row>
    <row r="264" spans="1:8" ht="15.95" hidden="1" customHeight="1">
      <c r="A264" s="13" t="s">
        <v>22</v>
      </c>
      <c r="B264" s="273"/>
      <c r="C264" s="14">
        <v>5</v>
      </c>
      <c r="D264" s="15">
        <v>3</v>
      </c>
      <c r="E264" s="16" t="s">
        <v>126</v>
      </c>
      <c r="F264" s="17">
        <v>800</v>
      </c>
      <c r="G264" s="18">
        <f>G265</f>
        <v>0</v>
      </c>
      <c r="H264" s="12"/>
    </row>
    <row r="265" spans="1:8" ht="48" hidden="1" customHeight="1">
      <c r="A265" s="25" t="s">
        <v>73</v>
      </c>
      <c r="B265" s="273"/>
      <c r="C265" s="14">
        <v>5</v>
      </c>
      <c r="D265" s="15">
        <v>3</v>
      </c>
      <c r="E265" s="16" t="s">
        <v>126</v>
      </c>
      <c r="F265" s="17">
        <v>810</v>
      </c>
      <c r="G265" s="18"/>
      <c r="H265" s="12"/>
    </row>
    <row r="266" spans="1:8" ht="48" customHeight="1">
      <c r="A266" s="270" t="s">
        <v>380</v>
      </c>
      <c r="B266" s="273"/>
      <c r="C266" s="14">
        <v>5</v>
      </c>
      <c r="D266" s="15">
        <v>3</v>
      </c>
      <c r="E266" s="16" t="s">
        <v>127</v>
      </c>
      <c r="F266" s="17"/>
      <c r="G266" s="18">
        <f>G267</f>
        <v>115</v>
      </c>
      <c r="H266" s="12"/>
    </row>
    <row r="267" spans="1:8" ht="63.95" customHeight="1">
      <c r="A267" s="270" t="s">
        <v>381</v>
      </c>
      <c r="B267" s="273"/>
      <c r="C267" s="14">
        <v>5</v>
      </c>
      <c r="D267" s="15">
        <v>3</v>
      </c>
      <c r="E267" s="16" t="s">
        <v>128</v>
      </c>
      <c r="F267" s="17"/>
      <c r="G267" s="18">
        <f>G268+G270</f>
        <v>115</v>
      </c>
      <c r="H267" s="12"/>
    </row>
    <row r="268" spans="1:8" ht="32.1" customHeight="1">
      <c r="A268" s="13" t="s">
        <v>315</v>
      </c>
      <c r="B268" s="273"/>
      <c r="C268" s="14">
        <v>5</v>
      </c>
      <c r="D268" s="15">
        <v>3</v>
      </c>
      <c r="E268" s="16" t="s">
        <v>128</v>
      </c>
      <c r="F268" s="17">
        <v>200</v>
      </c>
      <c r="G268" s="18">
        <f>G269</f>
        <v>115</v>
      </c>
      <c r="H268" s="12"/>
    </row>
    <row r="269" spans="1:8" ht="32.1" customHeight="1">
      <c r="A269" s="13" t="s">
        <v>21</v>
      </c>
      <c r="B269" s="273"/>
      <c r="C269" s="14">
        <v>5</v>
      </c>
      <c r="D269" s="15">
        <v>3</v>
      </c>
      <c r="E269" s="16" t="s">
        <v>128</v>
      </c>
      <c r="F269" s="17">
        <v>240</v>
      </c>
      <c r="G269" s="18">
        <v>115</v>
      </c>
      <c r="H269" s="12"/>
    </row>
    <row r="270" spans="1:8" ht="15.95" hidden="1" customHeight="1">
      <c r="A270" s="13" t="s">
        <v>22</v>
      </c>
      <c r="B270" s="273"/>
      <c r="C270" s="14">
        <v>5</v>
      </c>
      <c r="D270" s="15">
        <v>3</v>
      </c>
      <c r="E270" s="16" t="s">
        <v>128</v>
      </c>
      <c r="F270" s="17">
        <v>800</v>
      </c>
      <c r="G270" s="18">
        <f>G271</f>
        <v>0</v>
      </c>
      <c r="H270" s="12"/>
    </row>
    <row r="271" spans="1:8" ht="48" hidden="1" customHeight="1">
      <c r="A271" s="25" t="s">
        <v>73</v>
      </c>
      <c r="B271" s="273"/>
      <c r="C271" s="14">
        <v>5</v>
      </c>
      <c r="D271" s="15">
        <v>3</v>
      </c>
      <c r="E271" s="16" t="s">
        <v>128</v>
      </c>
      <c r="F271" s="17">
        <v>810</v>
      </c>
      <c r="G271" s="18"/>
      <c r="H271" s="12"/>
    </row>
    <row r="272" spans="1:8" ht="15.95" hidden="1" customHeight="1">
      <c r="A272" s="13" t="s">
        <v>9</v>
      </c>
      <c r="B272" s="273"/>
      <c r="C272" s="14">
        <v>5</v>
      </c>
      <c r="D272" s="15">
        <v>3</v>
      </c>
      <c r="E272" s="16" t="s">
        <v>10</v>
      </c>
      <c r="F272" s="17" t="s">
        <v>7</v>
      </c>
      <c r="G272" s="18">
        <f>G273+G280+G285+G290</f>
        <v>0</v>
      </c>
      <c r="H272" s="12"/>
    </row>
    <row r="273" spans="1:8" ht="15.95" hidden="1" customHeight="1">
      <c r="A273" s="13" t="s">
        <v>129</v>
      </c>
      <c r="B273" s="273"/>
      <c r="C273" s="14">
        <v>5</v>
      </c>
      <c r="D273" s="15">
        <v>3</v>
      </c>
      <c r="E273" s="16" t="s">
        <v>130</v>
      </c>
      <c r="F273" s="17"/>
      <c r="G273" s="18">
        <f>G274+G276+G278</f>
        <v>0</v>
      </c>
      <c r="H273" s="12"/>
    </row>
    <row r="274" spans="1:8" ht="32.1" hidden="1" customHeight="1">
      <c r="A274" s="13" t="s">
        <v>315</v>
      </c>
      <c r="B274" s="273"/>
      <c r="C274" s="14">
        <v>5</v>
      </c>
      <c r="D274" s="15">
        <v>3</v>
      </c>
      <c r="E274" s="16" t="s">
        <v>130</v>
      </c>
      <c r="F274" s="17">
        <v>200</v>
      </c>
      <c r="G274" s="18">
        <f>G275</f>
        <v>0</v>
      </c>
      <c r="H274" s="12"/>
    </row>
    <row r="275" spans="1:8" ht="32.1" hidden="1" customHeight="1">
      <c r="A275" s="13" t="s">
        <v>21</v>
      </c>
      <c r="B275" s="273"/>
      <c r="C275" s="14">
        <v>5</v>
      </c>
      <c r="D275" s="15">
        <v>3</v>
      </c>
      <c r="E275" s="16" t="s">
        <v>130</v>
      </c>
      <c r="F275" s="17">
        <v>240</v>
      </c>
      <c r="G275" s="18"/>
      <c r="H275" s="12"/>
    </row>
    <row r="276" spans="1:8" ht="32.1" hidden="1" customHeight="1">
      <c r="A276" s="13" t="s">
        <v>69</v>
      </c>
      <c r="B276" s="273"/>
      <c r="C276" s="14">
        <v>5</v>
      </c>
      <c r="D276" s="15">
        <v>3</v>
      </c>
      <c r="E276" s="16" t="s">
        <v>130</v>
      </c>
      <c r="F276" s="17">
        <v>400</v>
      </c>
      <c r="G276" s="18">
        <f>G277</f>
        <v>0</v>
      </c>
      <c r="H276" s="12"/>
    </row>
    <row r="277" spans="1:8" ht="15.95" hidden="1" customHeight="1">
      <c r="A277" s="13" t="s">
        <v>70</v>
      </c>
      <c r="B277" s="273"/>
      <c r="C277" s="14">
        <v>5</v>
      </c>
      <c r="D277" s="15">
        <v>3</v>
      </c>
      <c r="E277" s="16" t="s">
        <v>130</v>
      </c>
      <c r="F277" s="17">
        <v>410</v>
      </c>
      <c r="G277" s="18"/>
      <c r="H277" s="12"/>
    </row>
    <row r="278" spans="1:8" ht="15.95" hidden="1" customHeight="1">
      <c r="A278" s="13" t="s">
        <v>22</v>
      </c>
      <c r="B278" s="273"/>
      <c r="C278" s="14">
        <v>5</v>
      </c>
      <c r="D278" s="15">
        <v>3</v>
      </c>
      <c r="E278" s="16" t="s">
        <v>130</v>
      </c>
      <c r="F278" s="17">
        <v>800</v>
      </c>
      <c r="G278" s="18">
        <f>G279</f>
        <v>0</v>
      </c>
      <c r="H278" s="12"/>
    </row>
    <row r="279" spans="1:8" ht="48" hidden="1" customHeight="1">
      <c r="A279" s="25" t="s">
        <v>73</v>
      </c>
      <c r="B279" s="273"/>
      <c r="C279" s="14">
        <v>5</v>
      </c>
      <c r="D279" s="15">
        <v>3</v>
      </c>
      <c r="E279" s="16" t="s">
        <v>130</v>
      </c>
      <c r="F279" s="17">
        <v>810</v>
      </c>
      <c r="G279" s="18"/>
      <c r="H279" s="12"/>
    </row>
    <row r="280" spans="1:8" ht="15.95" hidden="1" customHeight="1">
      <c r="A280" s="13" t="s">
        <v>131</v>
      </c>
      <c r="B280" s="273"/>
      <c r="C280" s="14">
        <v>5</v>
      </c>
      <c r="D280" s="15">
        <v>3</v>
      </c>
      <c r="E280" s="16" t="s">
        <v>132</v>
      </c>
      <c r="F280" s="17"/>
      <c r="G280" s="18">
        <f>G281+G283</f>
        <v>0</v>
      </c>
      <c r="H280" s="12"/>
    </row>
    <row r="281" spans="1:8" ht="32.1" hidden="1" customHeight="1">
      <c r="A281" s="13" t="s">
        <v>315</v>
      </c>
      <c r="B281" s="273"/>
      <c r="C281" s="14">
        <v>5</v>
      </c>
      <c r="D281" s="15">
        <v>3</v>
      </c>
      <c r="E281" s="16" t="s">
        <v>132</v>
      </c>
      <c r="F281" s="17">
        <v>200</v>
      </c>
      <c r="G281" s="18">
        <f>G282</f>
        <v>0</v>
      </c>
      <c r="H281" s="12"/>
    </row>
    <row r="282" spans="1:8" ht="32.1" hidden="1" customHeight="1">
      <c r="A282" s="13" t="s">
        <v>21</v>
      </c>
      <c r="B282" s="273"/>
      <c r="C282" s="14">
        <v>5</v>
      </c>
      <c r="D282" s="15">
        <v>3</v>
      </c>
      <c r="E282" s="16" t="s">
        <v>132</v>
      </c>
      <c r="F282" s="17">
        <v>240</v>
      </c>
      <c r="G282" s="18"/>
      <c r="H282" s="12"/>
    </row>
    <row r="283" spans="1:8" ht="15.95" hidden="1" customHeight="1">
      <c r="A283" s="13" t="s">
        <v>22</v>
      </c>
      <c r="B283" s="273"/>
      <c r="C283" s="14">
        <v>5</v>
      </c>
      <c r="D283" s="15">
        <v>3</v>
      </c>
      <c r="E283" s="16" t="s">
        <v>132</v>
      </c>
      <c r="F283" s="17">
        <v>800</v>
      </c>
      <c r="G283" s="18">
        <f>G284</f>
        <v>0</v>
      </c>
      <c r="H283" s="12"/>
    </row>
    <row r="284" spans="1:8" ht="48" hidden="1" customHeight="1">
      <c r="A284" s="25" t="s">
        <v>73</v>
      </c>
      <c r="B284" s="273"/>
      <c r="C284" s="14">
        <v>5</v>
      </c>
      <c r="D284" s="15">
        <v>3</v>
      </c>
      <c r="E284" s="16" t="s">
        <v>132</v>
      </c>
      <c r="F284" s="17">
        <v>810</v>
      </c>
      <c r="G284" s="18"/>
      <c r="H284" s="12"/>
    </row>
    <row r="285" spans="1:8" ht="15.95" hidden="1" customHeight="1">
      <c r="A285" s="13" t="s">
        <v>133</v>
      </c>
      <c r="B285" s="273"/>
      <c r="C285" s="14">
        <v>5</v>
      </c>
      <c r="D285" s="15">
        <v>3</v>
      </c>
      <c r="E285" s="16" t="s">
        <v>134</v>
      </c>
      <c r="F285" s="17"/>
      <c r="G285" s="18">
        <f>G286+G288</f>
        <v>0</v>
      </c>
      <c r="H285" s="12"/>
    </row>
    <row r="286" spans="1:8" ht="32.1" hidden="1" customHeight="1">
      <c r="A286" s="13" t="s">
        <v>315</v>
      </c>
      <c r="B286" s="273"/>
      <c r="C286" s="14">
        <v>5</v>
      </c>
      <c r="D286" s="15">
        <v>3</v>
      </c>
      <c r="E286" s="16" t="s">
        <v>134</v>
      </c>
      <c r="F286" s="17">
        <v>200</v>
      </c>
      <c r="G286" s="18">
        <f>G287</f>
        <v>0</v>
      </c>
      <c r="H286" s="12"/>
    </row>
    <row r="287" spans="1:8" ht="32.1" hidden="1" customHeight="1">
      <c r="A287" s="13" t="s">
        <v>21</v>
      </c>
      <c r="B287" s="273"/>
      <c r="C287" s="14">
        <v>5</v>
      </c>
      <c r="D287" s="15">
        <v>3</v>
      </c>
      <c r="E287" s="16" t="s">
        <v>134</v>
      </c>
      <c r="F287" s="17">
        <v>240</v>
      </c>
      <c r="G287" s="18"/>
      <c r="H287" s="12"/>
    </row>
    <row r="288" spans="1:8" ht="15.95" hidden="1" customHeight="1">
      <c r="A288" s="13" t="s">
        <v>22</v>
      </c>
      <c r="B288" s="273"/>
      <c r="C288" s="14">
        <v>5</v>
      </c>
      <c r="D288" s="15">
        <v>3</v>
      </c>
      <c r="E288" s="16" t="s">
        <v>134</v>
      </c>
      <c r="F288" s="17">
        <v>800</v>
      </c>
      <c r="G288" s="18">
        <f>G289</f>
        <v>0</v>
      </c>
      <c r="H288" s="12"/>
    </row>
    <row r="289" spans="1:8" ht="48" hidden="1" customHeight="1">
      <c r="A289" s="25" t="s">
        <v>73</v>
      </c>
      <c r="B289" s="273"/>
      <c r="C289" s="14">
        <v>5</v>
      </c>
      <c r="D289" s="15">
        <v>3</v>
      </c>
      <c r="E289" s="16" t="s">
        <v>134</v>
      </c>
      <c r="F289" s="17">
        <v>810</v>
      </c>
      <c r="G289" s="18"/>
      <c r="H289" s="12"/>
    </row>
    <row r="290" spans="1:8" ht="32.1" hidden="1" customHeight="1">
      <c r="A290" s="13" t="s">
        <v>135</v>
      </c>
      <c r="B290" s="273"/>
      <c r="C290" s="14">
        <v>5</v>
      </c>
      <c r="D290" s="15">
        <v>3</v>
      </c>
      <c r="E290" s="16" t="s">
        <v>136</v>
      </c>
      <c r="F290" s="17"/>
      <c r="G290" s="18">
        <f>G291+G293</f>
        <v>0</v>
      </c>
      <c r="H290" s="12"/>
    </row>
    <row r="291" spans="1:8" ht="32.1" hidden="1" customHeight="1">
      <c r="A291" s="13" t="s">
        <v>315</v>
      </c>
      <c r="B291" s="273"/>
      <c r="C291" s="14">
        <v>5</v>
      </c>
      <c r="D291" s="15">
        <v>3</v>
      </c>
      <c r="E291" s="16" t="s">
        <v>136</v>
      </c>
      <c r="F291" s="17">
        <v>200</v>
      </c>
      <c r="G291" s="18">
        <f>G292</f>
        <v>0</v>
      </c>
      <c r="H291" s="12"/>
    </row>
    <row r="292" spans="1:8" ht="32.1" hidden="1" customHeight="1">
      <c r="A292" s="13" t="s">
        <v>21</v>
      </c>
      <c r="B292" s="273"/>
      <c r="C292" s="14">
        <v>5</v>
      </c>
      <c r="D292" s="15">
        <v>3</v>
      </c>
      <c r="E292" s="16" t="s">
        <v>136</v>
      </c>
      <c r="F292" s="17">
        <v>240</v>
      </c>
      <c r="G292" s="18"/>
      <c r="H292" s="12"/>
    </row>
    <row r="293" spans="1:8" ht="15.95" hidden="1" customHeight="1">
      <c r="A293" s="13" t="s">
        <v>22</v>
      </c>
      <c r="B293" s="273"/>
      <c r="C293" s="14">
        <v>5</v>
      </c>
      <c r="D293" s="15">
        <v>3</v>
      </c>
      <c r="E293" s="16" t="s">
        <v>136</v>
      </c>
      <c r="F293" s="17">
        <v>800</v>
      </c>
      <c r="G293" s="18">
        <f>G294</f>
        <v>0</v>
      </c>
      <c r="H293" s="12"/>
    </row>
    <row r="294" spans="1:8" ht="48" hidden="1" customHeight="1">
      <c r="A294" s="25" t="s">
        <v>73</v>
      </c>
      <c r="B294" s="273"/>
      <c r="C294" s="14">
        <v>5</v>
      </c>
      <c r="D294" s="15">
        <v>3</v>
      </c>
      <c r="E294" s="16" t="s">
        <v>136</v>
      </c>
      <c r="F294" s="17">
        <v>810</v>
      </c>
      <c r="G294" s="18"/>
      <c r="H294" s="12"/>
    </row>
    <row r="295" spans="1:8" ht="15.95" hidden="1" customHeight="1">
      <c r="A295" s="76" t="s">
        <v>137</v>
      </c>
      <c r="B295" s="283"/>
      <c r="C295" s="77">
        <v>7</v>
      </c>
      <c r="D295" s="78">
        <v>7</v>
      </c>
      <c r="E295" s="16"/>
      <c r="F295" s="17"/>
      <c r="G295" s="18">
        <f>G296+G300</f>
        <v>0</v>
      </c>
      <c r="H295" s="12"/>
    </row>
    <row r="296" spans="1:8" ht="35.25" hidden="1" customHeight="1">
      <c r="A296" s="270" t="s">
        <v>354</v>
      </c>
      <c r="B296" s="273"/>
      <c r="C296" s="79">
        <v>7</v>
      </c>
      <c r="D296" s="80">
        <v>7</v>
      </c>
      <c r="E296" s="16" t="s">
        <v>138</v>
      </c>
      <c r="F296" s="29"/>
      <c r="G296" s="30">
        <f>G297</f>
        <v>0</v>
      </c>
      <c r="H296" s="12"/>
    </row>
    <row r="297" spans="1:8" ht="32.1" hidden="1" customHeight="1">
      <c r="A297" s="271" t="s">
        <v>355</v>
      </c>
      <c r="B297" s="273"/>
      <c r="C297" s="79">
        <v>7</v>
      </c>
      <c r="D297" s="80">
        <v>7</v>
      </c>
      <c r="E297" s="28" t="s">
        <v>139</v>
      </c>
      <c r="F297" s="29"/>
      <c r="G297" s="30">
        <f>G298</f>
        <v>0</v>
      </c>
      <c r="H297" s="12"/>
    </row>
    <row r="298" spans="1:8" ht="32.1" hidden="1" customHeight="1">
      <c r="A298" s="13" t="s">
        <v>315</v>
      </c>
      <c r="B298" s="273"/>
      <c r="C298" s="79">
        <v>7</v>
      </c>
      <c r="D298" s="80">
        <v>7</v>
      </c>
      <c r="E298" s="28" t="s">
        <v>139</v>
      </c>
      <c r="F298" s="17">
        <v>200</v>
      </c>
      <c r="G298" s="30">
        <f>G299</f>
        <v>0</v>
      </c>
      <c r="H298" s="12"/>
    </row>
    <row r="299" spans="1:8" ht="32.1" hidden="1" customHeight="1">
      <c r="A299" s="81" t="s">
        <v>21</v>
      </c>
      <c r="B299" s="284"/>
      <c r="C299" s="79">
        <v>7</v>
      </c>
      <c r="D299" s="80">
        <v>7</v>
      </c>
      <c r="E299" s="28" t="s">
        <v>139</v>
      </c>
      <c r="F299" s="17">
        <v>240</v>
      </c>
      <c r="G299" s="30"/>
      <c r="H299" s="12"/>
    </row>
    <row r="300" spans="1:8" ht="15.95" hidden="1" customHeight="1">
      <c r="A300" s="13" t="s">
        <v>9</v>
      </c>
      <c r="B300" s="273"/>
      <c r="C300" s="79">
        <v>7</v>
      </c>
      <c r="D300" s="80">
        <v>7</v>
      </c>
      <c r="E300" s="16" t="s">
        <v>10</v>
      </c>
      <c r="F300" s="29"/>
      <c r="G300" s="30">
        <f>G301</f>
        <v>0</v>
      </c>
      <c r="H300" s="12"/>
    </row>
    <row r="301" spans="1:8" ht="32.1" hidden="1" customHeight="1">
      <c r="A301" s="25" t="s">
        <v>140</v>
      </c>
      <c r="B301" s="273"/>
      <c r="C301" s="79">
        <v>7</v>
      </c>
      <c r="D301" s="80">
        <v>7</v>
      </c>
      <c r="E301" s="28" t="s">
        <v>141</v>
      </c>
      <c r="F301" s="29"/>
      <c r="G301" s="24">
        <f>G302</f>
        <v>0</v>
      </c>
      <c r="H301" s="12"/>
    </row>
    <row r="302" spans="1:8" ht="32.1" hidden="1" customHeight="1">
      <c r="A302" s="13" t="s">
        <v>315</v>
      </c>
      <c r="B302" s="273"/>
      <c r="C302" s="79">
        <v>7</v>
      </c>
      <c r="D302" s="80">
        <v>7</v>
      </c>
      <c r="E302" s="28" t="s">
        <v>141</v>
      </c>
      <c r="F302" s="17">
        <v>200</v>
      </c>
      <c r="G302" s="30">
        <f>G303</f>
        <v>0</v>
      </c>
      <c r="H302" s="12"/>
    </row>
    <row r="303" spans="1:8" ht="32.1" hidden="1" customHeight="1">
      <c r="A303" s="81" t="s">
        <v>21</v>
      </c>
      <c r="B303" s="284"/>
      <c r="C303" s="79">
        <v>7</v>
      </c>
      <c r="D303" s="80">
        <v>7</v>
      </c>
      <c r="E303" s="28" t="s">
        <v>141</v>
      </c>
      <c r="F303" s="17">
        <v>240</v>
      </c>
      <c r="G303" s="30"/>
      <c r="H303" s="12"/>
    </row>
    <row r="304" spans="1:8" ht="15.95" customHeight="1">
      <c r="A304" s="82" t="s">
        <v>142</v>
      </c>
      <c r="B304" s="283"/>
      <c r="C304" s="77">
        <v>8</v>
      </c>
      <c r="D304" s="78" t="s">
        <v>7</v>
      </c>
      <c r="E304" s="83" t="s">
        <v>7</v>
      </c>
      <c r="F304" s="84" t="s">
        <v>7</v>
      </c>
      <c r="G304" s="85">
        <f>G305</f>
        <v>6278.68</v>
      </c>
      <c r="H304" s="12"/>
    </row>
    <row r="305" spans="1:8" ht="15.95" customHeight="1">
      <c r="A305" s="86" t="s">
        <v>143</v>
      </c>
      <c r="B305" s="283"/>
      <c r="C305" s="87">
        <v>8</v>
      </c>
      <c r="D305" s="88">
        <v>1</v>
      </c>
      <c r="E305" s="89" t="s">
        <v>7</v>
      </c>
      <c r="F305" s="90" t="s">
        <v>7</v>
      </c>
      <c r="G305" s="91">
        <f>G306+G336</f>
        <v>6278.68</v>
      </c>
      <c r="H305" s="12"/>
    </row>
    <row r="306" spans="1:8" ht="32.1" customHeight="1">
      <c r="A306" s="272" t="s">
        <v>460</v>
      </c>
      <c r="B306" s="280"/>
      <c r="C306" s="79">
        <v>8</v>
      </c>
      <c r="D306" s="80">
        <v>1</v>
      </c>
      <c r="E306" s="16" t="s">
        <v>144</v>
      </c>
      <c r="F306" s="92" t="s">
        <v>7</v>
      </c>
      <c r="G306" s="93">
        <f>G307+G310+G320+G323+G333</f>
        <v>6278.68</v>
      </c>
      <c r="H306" s="12"/>
    </row>
    <row r="307" spans="1:8" ht="63" hidden="1" customHeight="1">
      <c r="A307" s="272" t="s">
        <v>332</v>
      </c>
      <c r="B307" s="280"/>
      <c r="C307" s="79">
        <v>8</v>
      </c>
      <c r="D307" s="80">
        <v>1</v>
      </c>
      <c r="E307" s="16" t="s">
        <v>145</v>
      </c>
      <c r="F307" s="92"/>
      <c r="G307" s="93">
        <f>G308</f>
        <v>0</v>
      </c>
      <c r="H307" s="12"/>
    </row>
    <row r="308" spans="1:8" ht="32.1" hidden="1" customHeight="1">
      <c r="A308" s="13" t="s">
        <v>315</v>
      </c>
      <c r="B308" s="273"/>
      <c r="C308" s="94">
        <v>8</v>
      </c>
      <c r="D308" s="95">
        <v>1</v>
      </c>
      <c r="E308" s="16" t="s">
        <v>145</v>
      </c>
      <c r="F308" s="96">
        <v>200</v>
      </c>
      <c r="G308" s="97">
        <f>G309</f>
        <v>0</v>
      </c>
      <c r="H308" s="12"/>
    </row>
    <row r="309" spans="1:8" ht="32.1" hidden="1" customHeight="1">
      <c r="A309" s="98" t="s">
        <v>21</v>
      </c>
      <c r="B309" s="284"/>
      <c r="C309" s="99">
        <v>8</v>
      </c>
      <c r="D309" s="100">
        <v>1</v>
      </c>
      <c r="E309" s="16" t="s">
        <v>145</v>
      </c>
      <c r="F309" s="101">
        <v>240</v>
      </c>
      <c r="G309" s="102">
        <v>0</v>
      </c>
      <c r="H309" s="12"/>
    </row>
    <row r="310" spans="1:8" ht="36" customHeight="1">
      <c r="A310" s="272" t="s">
        <v>461</v>
      </c>
      <c r="B310" s="280"/>
      <c r="C310" s="79">
        <v>8</v>
      </c>
      <c r="D310" s="80">
        <v>1</v>
      </c>
      <c r="E310" s="16" t="s">
        <v>146</v>
      </c>
      <c r="F310" s="92"/>
      <c r="G310" s="93">
        <f>G311+G313+G315+G317</f>
        <v>4900.6000000000004</v>
      </c>
      <c r="H310" s="12"/>
    </row>
    <row r="311" spans="1:8" ht="63.95" customHeight="1">
      <c r="A311" s="43" t="s">
        <v>13</v>
      </c>
      <c r="B311" s="273"/>
      <c r="C311" s="79">
        <v>8</v>
      </c>
      <c r="D311" s="80">
        <v>1</v>
      </c>
      <c r="E311" s="16" t="s">
        <v>146</v>
      </c>
      <c r="F311" s="92">
        <v>100</v>
      </c>
      <c r="G311" s="93">
        <f>G312</f>
        <v>4208</v>
      </c>
      <c r="H311" s="12"/>
    </row>
    <row r="312" spans="1:8" ht="18.75">
      <c r="A312" s="103" t="s">
        <v>147</v>
      </c>
      <c r="B312" s="285"/>
      <c r="C312" s="79">
        <v>8</v>
      </c>
      <c r="D312" s="80">
        <v>1</v>
      </c>
      <c r="E312" s="16" t="s">
        <v>146</v>
      </c>
      <c r="F312" s="92">
        <v>110</v>
      </c>
      <c r="G312" s="93">
        <v>4208</v>
      </c>
      <c r="H312" s="12"/>
    </row>
    <row r="313" spans="1:8" ht="32.1" customHeight="1">
      <c r="A313" s="13" t="s">
        <v>315</v>
      </c>
      <c r="B313" s="273"/>
      <c r="C313" s="94">
        <v>8</v>
      </c>
      <c r="D313" s="95">
        <v>1</v>
      </c>
      <c r="E313" s="16" t="s">
        <v>146</v>
      </c>
      <c r="F313" s="96">
        <v>200</v>
      </c>
      <c r="G313" s="97">
        <f>G314</f>
        <v>652.6</v>
      </c>
      <c r="H313" s="12"/>
    </row>
    <row r="314" spans="1:8" ht="32.1" customHeight="1">
      <c r="A314" s="98" t="s">
        <v>21</v>
      </c>
      <c r="B314" s="284"/>
      <c r="C314" s="99">
        <v>8</v>
      </c>
      <c r="D314" s="100">
        <v>1</v>
      </c>
      <c r="E314" s="16" t="s">
        <v>146</v>
      </c>
      <c r="F314" s="101">
        <v>240</v>
      </c>
      <c r="G314" s="102">
        <v>652.6</v>
      </c>
      <c r="H314" s="12"/>
    </row>
    <row r="315" spans="1:8" ht="15.95" customHeight="1">
      <c r="A315" s="43" t="s">
        <v>22</v>
      </c>
      <c r="B315" s="273"/>
      <c r="C315" s="79">
        <v>8</v>
      </c>
      <c r="D315" s="80">
        <v>1</v>
      </c>
      <c r="E315" s="16" t="s">
        <v>146</v>
      </c>
      <c r="F315" s="92">
        <v>800</v>
      </c>
      <c r="G315" s="93">
        <f>G316</f>
        <v>40</v>
      </c>
      <c r="H315" s="12"/>
    </row>
    <row r="316" spans="1:8" ht="15.95" customHeight="1">
      <c r="A316" s="43" t="s">
        <v>23</v>
      </c>
      <c r="B316" s="273"/>
      <c r="C316" s="79">
        <v>8</v>
      </c>
      <c r="D316" s="80">
        <v>1</v>
      </c>
      <c r="E316" s="16" t="s">
        <v>146</v>
      </c>
      <c r="F316" s="92">
        <v>850</v>
      </c>
      <c r="G316" s="93">
        <v>40</v>
      </c>
      <c r="H316" s="12"/>
    </row>
    <row r="317" spans="1:8" ht="32.1" hidden="1" customHeight="1">
      <c r="A317" s="43" t="s">
        <v>148</v>
      </c>
      <c r="B317" s="273"/>
      <c r="C317" s="79">
        <v>8</v>
      </c>
      <c r="D317" s="80">
        <v>1</v>
      </c>
      <c r="E317" s="16" t="s">
        <v>146</v>
      </c>
      <c r="F317" s="92">
        <v>600</v>
      </c>
      <c r="G317" s="93">
        <f>G318+G319</f>
        <v>0</v>
      </c>
      <c r="H317" s="12"/>
    </row>
    <row r="318" spans="1:8" ht="15.95" hidden="1" customHeight="1">
      <c r="A318" s="13" t="s">
        <v>149</v>
      </c>
      <c r="B318" s="273"/>
      <c r="C318" s="79">
        <v>8</v>
      </c>
      <c r="D318" s="80">
        <v>1</v>
      </c>
      <c r="E318" s="16" t="s">
        <v>146</v>
      </c>
      <c r="F318" s="92">
        <v>610</v>
      </c>
      <c r="G318" s="93"/>
      <c r="H318" s="12"/>
    </row>
    <row r="319" spans="1:8" ht="15.95" hidden="1" customHeight="1">
      <c r="A319" s="13" t="s">
        <v>150</v>
      </c>
      <c r="B319" s="273"/>
      <c r="C319" s="79">
        <v>8</v>
      </c>
      <c r="D319" s="80">
        <v>1</v>
      </c>
      <c r="E319" s="16" t="s">
        <v>146</v>
      </c>
      <c r="F319" s="92">
        <v>620</v>
      </c>
      <c r="G319" s="93"/>
      <c r="H319" s="12"/>
    </row>
    <row r="320" spans="1:8" ht="15.95" hidden="1" customHeight="1">
      <c r="A320" s="13" t="s">
        <v>151</v>
      </c>
      <c r="B320" s="273"/>
      <c r="C320" s="79">
        <v>8</v>
      </c>
      <c r="D320" s="80">
        <v>1</v>
      </c>
      <c r="E320" s="16" t="s">
        <v>152</v>
      </c>
      <c r="F320" s="92"/>
      <c r="G320" s="93">
        <f>G321</f>
        <v>0</v>
      </c>
      <c r="H320" s="12"/>
    </row>
    <row r="321" spans="1:8" ht="15.95" hidden="1" customHeight="1">
      <c r="A321" s="13" t="s">
        <v>29</v>
      </c>
      <c r="B321" s="273"/>
      <c r="C321" s="79">
        <v>8</v>
      </c>
      <c r="D321" s="80">
        <v>1</v>
      </c>
      <c r="E321" s="16" t="s">
        <v>152</v>
      </c>
      <c r="F321" s="92">
        <v>500</v>
      </c>
      <c r="G321" s="93">
        <f>G322</f>
        <v>0</v>
      </c>
      <c r="H321" s="12"/>
    </row>
    <row r="322" spans="1:8" ht="15.95" hidden="1" customHeight="1">
      <c r="A322" s="13" t="s">
        <v>30</v>
      </c>
      <c r="B322" s="273"/>
      <c r="C322" s="94">
        <v>8</v>
      </c>
      <c r="D322" s="95">
        <v>1</v>
      </c>
      <c r="E322" s="16" t="s">
        <v>152</v>
      </c>
      <c r="F322" s="96">
        <v>540</v>
      </c>
      <c r="G322" s="97"/>
      <c r="H322" s="12"/>
    </row>
    <row r="323" spans="1:8" ht="63.95" customHeight="1">
      <c r="A323" s="13" t="s">
        <v>407</v>
      </c>
      <c r="B323" s="273"/>
      <c r="C323" s="94">
        <v>8</v>
      </c>
      <c r="D323" s="95">
        <v>1</v>
      </c>
      <c r="E323" s="16" t="s">
        <v>153</v>
      </c>
      <c r="F323" s="96"/>
      <c r="G323" s="97">
        <f>G324+G326+G328+G330</f>
        <v>1364.3000000000002</v>
      </c>
      <c r="H323" s="12"/>
    </row>
    <row r="324" spans="1:8" ht="63.95" customHeight="1">
      <c r="A324" s="43" t="s">
        <v>13</v>
      </c>
      <c r="B324" s="273"/>
      <c r="C324" s="94">
        <v>8</v>
      </c>
      <c r="D324" s="95">
        <v>1</v>
      </c>
      <c r="E324" s="16" t="s">
        <v>153</v>
      </c>
      <c r="F324" s="96">
        <v>100</v>
      </c>
      <c r="G324" s="97">
        <f>G325</f>
        <v>1364.3000000000002</v>
      </c>
      <c r="H324" s="12"/>
    </row>
    <row r="325" spans="1:8" ht="15.95" customHeight="1">
      <c r="A325" s="103" t="s">
        <v>147</v>
      </c>
      <c r="B325" s="285"/>
      <c r="C325" s="94">
        <v>8</v>
      </c>
      <c r="D325" s="95">
        <v>1</v>
      </c>
      <c r="E325" s="16" t="s">
        <v>153</v>
      </c>
      <c r="F325" s="96">
        <v>110</v>
      </c>
      <c r="G325" s="97">
        <f>26.4+1337.9</f>
        <v>1364.3000000000002</v>
      </c>
      <c r="H325" s="12"/>
    </row>
    <row r="326" spans="1:8" ht="32.1" hidden="1" customHeight="1">
      <c r="A326" s="13" t="s">
        <v>315</v>
      </c>
      <c r="B326" s="284"/>
      <c r="C326" s="94">
        <v>8</v>
      </c>
      <c r="D326" s="95">
        <v>1</v>
      </c>
      <c r="E326" s="16" t="s">
        <v>153</v>
      </c>
      <c r="F326" s="96">
        <v>200</v>
      </c>
      <c r="G326" s="97">
        <f>G327</f>
        <v>0</v>
      </c>
      <c r="H326" s="12"/>
    </row>
    <row r="327" spans="1:8" ht="32.1" hidden="1" customHeight="1">
      <c r="A327" s="98" t="s">
        <v>21</v>
      </c>
      <c r="B327" s="284"/>
      <c r="C327" s="94">
        <v>8</v>
      </c>
      <c r="D327" s="95">
        <v>1</v>
      </c>
      <c r="E327" s="16" t="s">
        <v>153</v>
      </c>
      <c r="F327" s="96">
        <v>240</v>
      </c>
      <c r="G327" s="97"/>
      <c r="H327" s="12"/>
    </row>
    <row r="328" spans="1:8" ht="15.95" hidden="1" customHeight="1">
      <c r="A328" s="43" t="s">
        <v>22</v>
      </c>
      <c r="B328" s="273"/>
      <c r="C328" s="94">
        <v>8</v>
      </c>
      <c r="D328" s="95">
        <v>1</v>
      </c>
      <c r="E328" s="16" t="s">
        <v>153</v>
      </c>
      <c r="F328" s="96">
        <v>800</v>
      </c>
      <c r="G328" s="97">
        <f>G329</f>
        <v>0</v>
      </c>
      <c r="H328" s="12"/>
    </row>
    <row r="329" spans="1:8" ht="15.95" hidden="1" customHeight="1">
      <c r="A329" s="43" t="s">
        <v>23</v>
      </c>
      <c r="B329" s="273"/>
      <c r="C329" s="94">
        <v>8</v>
      </c>
      <c r="D329" s="95">
        <v>1</v>
      </c>
      <c r="E329" s="16" t="s">
        <v>153</v>
      </c>
      <c r="F329" s="96">
        <v>850</v>
      </c>
      <c r="G329" s="97"/>
      <c r="H329" s="12"/>
    </row>
    <row r="330" spans="1:8" ht="32.1" hidden="1" customHeight="1">
      <c r="A330" s="43" t="s">
        <v>148</v>
      </c>
      <c r="B330" s="273"/>
      <c r="C330" s="79">
        <v>8</v>
      </c>
      <c r="D330" s="80">
        <v>1</v>
      </c>
      <c r="E330" s="16" t="s">
        <v>153</v>
      </c>
      <c r="F330" s="92">
        <v>600</v>
      </c>
      <c r="G330" s="93">
        <f>G331+G332</f>
        <v>0</v>
      </c>
      <c r="H330" s="12"/>
    </row>
    <row r="331" spans="1:8" ht="15.95" hidden="1" customHeight="1">
      <c r="A331" s="13" t="s">
        <v>149</v>
      </c>
      <c r="B331" s="273"/>
      <c r="C331" s="79">
        <v>8</v>
      </c>
      <c r="D331" s="80">
        <v>1</v>
      </c>
      <c r="E331" s="16" t="s">
        <v>153</v>
      </c>
      <c r="F331" s="92">
        <v>610</v>
      </c>
      <c r="G331" s="93"/>
      <c r="H331" s="12"/>
    </row>
    <row r="332" spans="1:8" ht="15.95" hidden="1" customHeight="1">
      <c r="A332" s="13" t="s">
        <v>150</v>
      </c>
      <c r="B332" s="273"/>
      <c r="C332" s="79">
        <v>8</v>
      </c>
      <c r="D332" s="80">
        <v>1</v>
      </c>
      <c r="E332" s="16" t="s">
        <v>153</v>
      </c>
      <c r="F332" s="92">
        <v>620</v>
      </c>
      <c r="G332" s="93"/>
      <c r="H332" s="12"/>
    </row>
    <row r="333" spans="1:8" ht="62.25" customHeight="1">
      <c r="A333" s="13" t="s">
        <v>331</v>
      </c>
      <c r="B333" s="273"/>
      <c r="C333" s="79">
        <v>8</v>
      </c>
      <c r="D333" s="80">
        <v>1</v>
      </c>
      <c r="E333" s="16" t="s">
        <v>318</v>
      </c>
      <c r="F333" s="92"/>
      <c r="G333" s="93">
        <f>G334</f>
        <v>13.78</v>
      </c>
      <c r="H333" s="12"/>
    </row>
    <row r="334" spans="1:8" ht="61.5" customHeight="1">
      <c r="A334" s="43" t="s">
        <v>13</v>
      </c>
      <c r="B334" s="273"/>
      <c r="C334" s="79">
        <v>8</v>
      </c>
      <c r="D334" s="80">
        <v>1</v>
      </c>
      <c r="E334" s="16" t="s">
        <v>318</v>
      </c>
      <c r="F334" s="92">
        <v>100</v>
      </c>
      <c r="G334" s="93">
        <f>G335</f>
        <v>13.78</v>
      </c>
      <c r="H334" s="12"/>
    </row>
    <row r="335" spans="1:8" ht="15.95" customHeight="1">
      <c r="A335" s="103" t="s">
        <v>147</v>
      </c>
      <c r="B335" s="273"/>
      <c r="C335" s="79">
        <v>8</v>
      </c>
      <c r="D335" s="80">
        <v>1</v>
      </c>
      <c r="E335" s="16" t="s">
        <v>318</v>
      </c>
      <c r="F335" s="92">
        <v>110</v>
      </c>
      <c r="G335" s="93">
        <v>13.78</v>
      </c>
      <c r="H335" s="12"/>
    </row>
    <row r="336" spans="1:8" ht="15.95" hidden="1" customHeight="1">
      <c r="A336" s="46" t="s">
        <v>9</v>
      </c>
      <c r="B336" s="280"/>
      <c r="C336" s="79">
        <v>8</v>
      </c>
      <c r="D336" s="80">
        <v>1</v>
      </c>
      <c r="E336" s="16" t="s">
        <v>10</v>
      </c>
      <c r="F336" s="92" t="s">
        <v>7</v>
      </c>
      <c r="G336" s="93">
        <f>G337+G340+G350+G353+G363</f>
        <v>0</v>
      </c>
      <c r="H336" s="12"/>
    </row>
    <row r="337" spans="1:8" ht="32.1" hidden="1" customHeight="1">
      <c r="A337" s="46" t="s">
        <v>154</v>
      </c>
      <c r="B337" s="280"/>
      <c r="C337" s="79">
        <v>8</v>
      </c>
      <c r="D337" s="80">
        <v>1</v>
      </c>
      <c r="E337" s="16" t="s">
        <v>155</v>
      </c>
      <c r="F337" s="92"/>
      <c r="G337" s="93">
        <f>G338</f>
        <v>0</v>
      </c>
      <c r="H337" s="12"/>
    </row>
    <row r="338" spans="1:8" ht="32.1" hidden="1" customHeight="1">
      <c r="A338" s="13" t="s">
        <v>315</v>
      </c>
      <c r="B338" s="273"/>
      <c r="C338" s="94">
        <v>8</v>
      </c>
      <c r="D338" s="95">
        <v>1</v>
      </c>
      <c r="E338" s="16" t="s">
        <v>155</v>
      </c>
      <c r="F338" s="96">
        <v>200</v>
      </c>
      <c r="G338" s="97">
        <f>G339</f>
        <v>0</v>
      </c>
      <c r="H338" s="12"/>
    </row>
    <row r="339" spans="1:8" ht="32.1" hidden="1" customHeight="1">
      <c r="A339" s="98" t="s">
        <v>21</v>
      </c>
      <c r="B339" s="284"/>
      <c r="C339" s="99">
        <v>8</v>
      </c>
      <c r="D339" s="100">
        <v>1</v>
      </c>
      <c r="E339" s="16" t="s">
        <v>155</v>
      </c>
      <c r="F339" s="101">
        <v>240</v>
      </c>
      <c r="G339" s="102"/>
      <c r="H339" s="12"/>
    </row>
    <row r="340" spans="1:8" ht="32.1" hidden="1" customHeight="1">
      <c r="A340" s="46" t="s">
        <v>156</v>
      </c>
      <c r="B340" s="280"/>
      <c r="C340" s="79">
        <v>8</v>
      </c>
      <c r="D340" s="80">
        <v>1</v>
      </c>
      <c r="E340" s="16" t="s">
        <v>157</v>
      </c>
      <c r="F340" s="92"/>
      <c r="G340" s="93">
        <f>G341+G343+G345+G347</f>
        <v>0</v>
      </c>
      <c r="H340" s="12"/>
    </row>
    <row r="341" spans="1:8" ht="63.95" hidden="1" customHeight="1">
      <c r="A341" s="43" t="s">
        <v>13</v>
      </c>
      <c r="B341" s="273"/>
      <c r="C341" s="79">
        <v>8</v>
      </c>
      <c r="D341" s="80">
        <v>1</v>
      </c>
      <c r="E341" s="16" t="s">
        <v>157</v>
      </c>
      <c r="F341" s="92">
        <v>100</v>
      </c>
      <c r="G341" s="93">
        <f>G342</f>
        <v>0</v>
      </c>
      <c r="H341" s="12"/>
    </row>
    <row r="342" spans="1:8" ht="15.95" hidden="1" customHeight="1">
      <c r="A342" s="103" t="s">
        <v>147</v>
      </c>
      <c r="B342" s="285"/>
      <c r="C342" s="79">
        <v>8</v>
      </c>
      <c r="D342" s="80">
        <v>1</v>
      </c>
      <c r="E342" s="16" t="s">
        <v>157</v>
      </c>
      <c r="F342" s="92">
        <v>110</v>
      </c>
      <c r="G342" s="93"/>
      <c r="H342" s="12"/>
    </row>
    <row r="343" spans="1:8" ht="32.1" hidden="1" customHeight="1">
      <c r="A343" s="13" t="s">
        <v>315</v>
      </c>
      <c r="B343" s="273"/>
      <c r="C343" s="94">
        <v>8</v>
      </c>
      <c r="D343" s="95">
        <v>1</v>
      </c>
      <c r="E343" s="16" t="s">
        <v>157</v>
      </c>
      <c r="F343" s="96">
        <v>200</v>
      </c>
      <c r="G343" s="97">
        <f>G344</f>
        <v>0</v>
      </c>
      <c r="H343" s="12"/>
    </row>
    <row r="344" spans="1:8" ht="32.1" hidden="1" customHeight="1">
      <c r="A344" s="98" t="s">
        <v>21</v>
      </c>
      <c r="B344" s="284"/>
      <c r="C344" s="99">
        <v>8</v>
      </c>
      <c r="D344" s="100">
        <v>1</v>
      </c>
      <c r="E344" s="16" t="s">
        <v>157</v>
      </c>
      <c r="F344" s="101">
        <v>240</v>
      </c>
      <c r="G344" s="102"/>
      <c r="H344" s="12"/>
    </row>
    <row r="345" spans="1:8" ht="15.95" hidden="1" customHeight="1">
      <c r="A345" s="43" t="s">
        <v>22</v>
      </c>
      <c r="B345" s="273"/>
      <c r="C345" s="79">
        <v>8</v>
      </c>
      <c r="D345" s="80">
        <v>1</v>
      </c>
      <c r="E345" s="16" t="s">
        <v>157</v>
      </c>
      <c r="F345" s="92">
        <v>800</v>
      </c>
      <c r="G345" s="93">
        <f>G346</f>
        <v>0</v>
      </c>
      <c r="H345" s="12"/>
    </row>
    <row r="346" spans="1:8" ht="15.95" hidden="1" customHeight="1">
      <c r="A346" s="43" t="s">
        <v>23</v>
      </c>
      <c r="B346" s="273"/>
      <c r="C346" s="79">
        <v>8</v>
      </c>
      <c r="D346" s="80">
        <v>1</v>
      </c>
      <c r="E346" s="16" t="s">
        <v>157</v>
      </c>
      <c r="F346" s="92">
        <v>850</v>
      </c>
      <c r="G346" s="93"/>
      <c r="H346" s="12"/>
    </row>
    <row r="347" spans="1:8" ht="32.1" hidden="1" customHeight="1">
      <c r="A347" s="43" t="s">
        <v>148</v>
      </c>
      <c r="B347" s="273"/>
      <c r="C347" s="79">
        <v>8</v>
      </c>
      <c r="D347" s="80">
        <v>1</v>
      </c>
      <c r="E347" s="16" t="s">
        <v>157</v>
      </c>
      <c r="F347" s="92">
        <v>600</v>
      </c>
      <c r="G347" s="93">
        <f>G348+G349</f>
        <v>0</v>
      </c>
      <c r="H347" s="12"/>
    </row>
    <row r="348" spans="1:8" ht="15.95" hidden="1" customHeight="1">
      <c r="A348" s="13" t="s">
        <v>149</v>
      </c>
      <c r="B348" s="273"/>
      <c r="C348" s="79">
        <v>8</v>
      </c>
      <c r="D348" s="80">
        <v>1</v>
      </c>
      <c r="E348" s="16" t="s">
        <v>157</v>
      </c>
      <c r="F348" s="92">
        <v>610</v>
      </c>
      <c r="G348" s="93"/>
      <c r="H348" s="12"/>
    </row>
    <row r="349" spans="1:8" ht="15.95" hidden="1" customHeight="1">
      <c r="A349" s="13" t="s">
        <v>150</v>
      </c>
      <c r="B349" s="273"/>
      <c r="C349" s="79">
        <v>8</v>
      </c>
      <c r="D349" s="80">
        <v>1</v>
      </c>
      <c r="E349" s="16" t="s">
        <v>157</v>
      </c>
      <c r="F349" s="92">
        <v>620</v>
      </c>
      <c r="G349" s="93"/>
      <c r="H349" s="12"/>
    </row>
    <row r="350" spans="1:8" ht="15.95" hidden="1" customHeight="1">
      <c r="A350" s="43" t="s">
        <v>208</v>
      </c>
      <c r="B350" s="273"/>
      <c r="C350" s="79">
        <v>8</v>
      </c>
      <c r="D350" s="80">
        <v>1</v>
      </c>
      <c r="E350" s="16" t="s">
        <v>28</v>
      </c>
      <c r="F350" s="92"/>
      <c r="G350" s="93">
        <f>G351</f>
        <v>0</v>
      </c>
      <c r="H350" s="12"/>
    </row>
    <row r="351" spans="1:8" ht="15.95" hidden="1" customHeight="1">
      <c r="A351" s="13" t="s">
        <v>29</v>
      </c>
      <c r="B351" s="273"/>
      <c r="C351" s="79">
        <v>8</v>
      </c>
      <c r="D351" s="80">
        <v>1</v>
      </c>
      <c r="E351" s="16" t="s">
        <v>28</v>
      </c>
      <c r="F351" s="92">
        <v>500</v>
      </c>
      <c r="G351" s="93">
        <f>G352</f>
        <v>0</v>
      </c>
      <c r="H351" s="12"/>
    </row>
    <row r="352" spans="1:8" ht="15.95" hidden="1" customHeight="1">
      <c r="A352" s="13" t="s">
        <v>30</v>
      </c>
      <c r="B352" s="273"/>
      <c r="C352" s="94">
        <v>8</v>
      </c>
      <c r="D352" s="95">
        <v>1</v>
      </c>
      <c r="E352" s="16" t="s">
        <v>28</v>
      </c>
      <c r="F352" s="96">
        <v>540</v>
      </c>
      <c r="G352" s="97"/>
      <c r="H352" s="12"/>
    </row>
    <row r="353" spans="1:8" ht="67.5" hidden="1" customHeight="1">
      <c r="A353" s="13" t="s">
        <v>336</v>
      </c>
      <c r="B353" s="273"/>
      <c r="C353" s="94">
        <v>8</v>
      </c>
      <c r="D353" s="95">
        <v>1</v>
      </c>
      <c r="E353" s="16" t="s">
        <v>159</v>
      </c>
      <c r="F353" s="96"/>
      <c r="G353" s="97">
        <f>G354+G356+G358+G360</f>
        <v>0</v>
      </c>
      <c r="H353" s="12"/>
    </row>
    <row r="354" spans="1:8" ht="63.95" hidden="1" customHeight="1">
      <c r="A354" s="43" t="s">
        <v>13</v>
      </c>
      <c r="B354" s="273"/>
      <c r="C354" s="94">
        <v>8</v>
      </c>
      <c r="D354" s="95">
        <v>1</v>
      </c>
      <c r="E354" s="16" t="s">
        <v>159</v>
      </c>
      <c r="F354" s="96">
        <v>100</v>
      </c>
      <c r="G354" s="97">
        <f>G355</f>
        <v>0</v>
      </c>
      <c r="H354" s="12"/>
    </row>
    <row r="355" spans="1:8" ht="15.95" hidden="1" customHeight="1">
      <c r="A355" s="103" t="s">
        <v>147</v>
      </c>
      <c r="B355" s="285"/>
      <c r="C355" s="94">
        <v>8</v>
      </c>
      <c r="D355" s="95">
        <v>1</v>
      </c>
      <c r="E355" s="16" t="s">
        <v>159</v>
      </c>
      <c r="F355" s="96">
        <v>110</v>
      </c>
      <c r="G355" s="97"/>
      <c r="H355" s="12"/>
    </row>
    <row r="356" spans="1:8" ht="32.1" hidden="1" customHeight="1">
      <c r="A356" s="98" t="s">
        <v>93</v>
      </c>
      <c r="B356" s="284"/>
      <c r="C356" s="94">
        <v>8</v>
      </c>
      <c r="D356" s="95">
        <v>1</v>
      </c>
      <c r="E356" s="16" t="s">
        <v>159</v>
      </c>
      <c r="F356" s="96">
        <v>200</v>
      </c>
      <c r="G356" s="97">
        <f>G357</f>
        <v>0</v>
      </c>
      <c r="H356" s="12"/>
    </row>
    <row r="357" spans="1:8" ht="32.1" hidden="1" customHeight="1">
      <c r="A357" s="98" t="s">
        <v>21</v>
      </c>
      <c r="B357" s="284"/>
      <c r="C357" s="94">
        <v>8</v>
      </c>
      <c r="D357" s="95">
        <v>1</v>
      </c>
      <c r="E357" s="16" t="s">
        <v>159</v>
      </c>
      <c r="F357" s="96">
        <v>240</v>
      </c>
      <c r="G357" s="97"/>
      <c r="H357" s="12"/>
    </row>
    <row r="358" spans="1:8" ht="15.95" hidden="1" customHeight="1">
      <c r="A358" s="43" t="s">
        <v>22</v>
      </c>
      <c r="B358" s="273"/>
      <c r="C358" s="94">
        <v>8</v>
      </c>
      <c r="D358" s="95">
        <v>1</v>
      </c>
      <c r="E358" s="16" t="s">
        <v>159</v>
      </c>
      <c r="F358" s="96">
        <v>800</v>
      </c>
      <c r="G358" s="97">
        <f>G359</f>
        <v>0</v>
      </c>
      <c r="H358" s="12"/>
    </row>
    <row r="359" spans="1:8" ht="15.95" hidden="1" customHeight="1">
      <c r="A359" s="43" t="s">
        <v>23</v>
      </c>
      <c r="B359" s="273"/>
      <c r="C359" s="94">
        <v>8</v>
      </c>
      <c r="D359" s="95">
        <v>1</v>
      </c>
      <c r="E359" s="16" t="s">
        <v>159</v>
      </c>
      <c r="F359" s="96">
        <v>850</v>
      </c>
      <c r="G359" s="97"/>
      <c r="H359" s="12"/>
    </row>
    <row r="360" spans="1:8" ht="32.1" hidden="1" customHeight="1">
      <c r="A360" s="43" t="s">
        <v>148</v>
      </c>
      <c r="B360" s="273"/>
      <c r="C360" s="79">
        <v>8</v>
      </c>
      <c r="D360" s="80">
        <v>1</v>
      </c>
      <c r="E360" s="16" t="s">
        <v>159</v>
      </c>
      <c r="F360" s="92">
        <v>600</v>
      </c>
      <c r="G360" s="93">
        <f>G361+G362</f>
        <v>0</v>
      </c>
      <c r="H360" s="12"/>
    </row>
    <row r="361" spans="1:8" ht="15.95" hidden="1" customHeight="1">
      <c r="A361" s="13" t="s">
        <v>149</v>
      </c>
      <c r="B361" s="273"/>
      <c r="C361" s="79">
        <v>8</v>
      </c>
      <c r="D361" s="80">
        <v>1</v>
      </c>
      <c r="E361" s="16" t="s">
        <v>159</v>
      </c>
      <c r="F361" s="92">
        <v>610</v>
      </c>
      <c r="G361" s="93"/>
      <c r="H361" s="12"/>
    </row>
    <row r="362" spans="1:8" ht="15.95" hidden="1" customHeight="1">
      <c r="A362" s="13" t="s">
        <v>150</v>
      </c>
      <c r="B362" s="273"/>
      <c r="C362" s="79">
        <v>8</v>
      </c>
      <c r="D362" s="80">
        <v>1</v>
      </c>
      <c r="E362" s="16" t="s">
        <v>159</v>
      </c>
      <c r="F362" s="92">
        <v>620</v>
      </c>
      <c r="G362" s="93"/>
      <c r="H362" s="12"/>
    </row>
    <row r="363" spans="1:8" ht="63" hidden="1" customHeight="1">
      <c r="A363" s="13" t="s">
        <v>331</v>
      </c>
      <c r="B363" s="273"/>
      <c r="C363" s="79">
        <v>8</v>
      </c>
      <c r="D363" s="80">
        <v>1</v>
      </c>
      <c r="E363" s="16" t="s">
        <v>317</v>
      </c>
      <c r="F363" s="92"/>
      <c r="G363" s="93">
        <f>G364</f>
        <v>0</v>
      </c>
      <c r="H363" s="12"/>
    </row>
    <row r="364" spans="1:8" ht="60" hidden="1" customHeight="1">
      <c r="A364" s="43" t="s">
        <v>13</v>
      </c>
      <c r="B364" s="273"/>
      <c r="C364" s="79">
        <v>8</v>
      </c>
      <c r="D364" s="80">
        <v>1</v>
      </c>
      <c r="E364" s="16" t="s">
        <v>317</v>
      </c>
      <c r="F364" s="92">
        <v>100</v>
      </c>
      <c r="G364" s="93">
        <f>G365</f>
        <v>0</v>
      </c>
      <c r="H364" s="12"/>
    </row>
    <row r="365" spans="1:8" ht="15.95" hidden="1" customHeight="1">
      <c r="A365" s="103" t="s">
        <v>147</v>
      </c>
      <c r="B365" s="273"/>
      <c r="C365" s="79">
        <v>8</v>
      </c>
      <c r="D365" s="80">
        <v>1</v>
      </c>
      <c r="E365" s="16" t="s">
        <v>317</v>
      </c>
      <c r="F365" s="92">
        <v>110</v>
      </c>
      <c r="G365" s="93"/>
      <c r="H365" s="12"/>
    </row>
    <row r="366" spans="1:8" ht="15.95" customHeight="1">
      <c r="A366" s="19" t="s">
        <v>160</v>
      </c>
      <c r="B366" s="276"/>
      <c r="C366" s="77">
        <v>10</v>
      </c>
      <c r="D366" s="95"/>
      <c r="E366" s="16"/>
      <c r="F366" s="96"/>
      <c r="G366" s="24">
        <f>G367</f>
        <v>176.9</v>
      </c>
      <c r="H366" s="12"/>
    </row>
    <row r="367" spans="1:8" ht="15.95" customHeight="1">
      <c r="A367" s="113" t="s">
        <v>161</v>
      </c>
      <c r="B367" s="283"/>
      <c r="C367" s="78">
        <v>10</v>
      </c>
      <c r="D367" s="78">
        <v>1</v>
      </c>
      <c r="E367" s="114" t="s">
        <v>7</v>
      </c>
      <c r="F367" s="84" t="s">
        <v>7</v>
      </c>
      <c r="G367" s="85">
        <f>G368</f>
        <v>176.9</v>
      </c>
      <c r="H367" s="12"/>
    </row>
    <row r="368" spans="1:8" ht="15.95" customHeight="1">
      <c r="A368" s="195" t="s">
        <v>162</v>
      </c>
      <c r="B368" s="286"/>
      <c r="C368" s="95">
        <v>10</v>
      </c>
      <c r="D368" s="95">
        <v>1</v>
      </c>
      <c r="E368" s="44" t="s">
        <v>10</v>
      </c>
      <c r="F368" s="96" t="s">
        <v>7</v>
      </c>
      <c r="G368" s="102">
        <f>G369</f>
        <v>176.9</v>
      </c>
      <c r="H368" s="12"/>
    </row>
    <row r="369" spans="1:8" ht="32.1" customHeight="1">
      <c r="A369" s="98" t="s">
        <v>163</v>
      </c>
      <c r="B369" s="284"/>
      <c r="C369" s="95">
        <v>10</v>
      </c>
      <c r="D369" s="95">
        <v>1</v>
      </c>
      <c r="E369" s="44" t="s">
        <v>312</v>
      </c>
      <c r="F369" s="96" t="s">
        <v>7</v>
      </c>
      <c r="G369" s="93">
        <f>G370</f>
        <v>176.9</v>
      </c>
      <c r="H369" s="12"/>
    </row>
    <row r="370" spans="1:8" ht="15.95" customHeight="1">
      <c r="A370" s="98" t="s">
        <v>164</v>
      </c>
      <c r="B370" s="284"/>
      <c r="C370" s="95">
        <v>10</v>
      </c>
      <c r="D370" s="95">
        <v>1</v>
      </c>
      <c r="E370" s="44" t="s">
        <v>312</v>
      </c>
      <c r="F370" s="96">
        <v>300</v>
      </c>
      <c r="G370" s="97">
        <f>G371</f>
        <v>176.9</v>
      </c>
      <c r="H370" s="12"/>
    </row>
    <row r="371" spans="1:8" ht="31.5" customHeight="1">
      <c r="A371" s="274" t="s">
        <v>358</v>
      </c>
      <c r="B371" s="284"/>
      <c r="C371" s="95">
        <v>10</v>
      </c>
      <c r="D371" s="95">
        <v>1</v>
      </c>
      <c r="E371" s="44" t="s">
        <v>312</v>
      </c>
      <c r="F371" s="96">
        <v>320</v>
      </c>
      <c r="G371" s="97">
        <v>176.9</v>
      </c>
      <c r="H371" s="12"/>
    </row>
    <row r="372" spans="1:8" ht="15.95" hidden="1" customHeight="1">
      <c r="A372" s="113" t="s">
        <v>165</v>
      </c>
      <c r="B372" s="283"/>
      <c r="C372" s="78">
        <v>11</v>
      </c>
      <c r="D372" s="78" t="s">
        <v>7</v>
      </c>
      <c r="E372" s="114" t="s">
        <v>7</v>
      </c>
      <c r="F372" s="84" t="s">
        <v>7</v>
      </c>
      <c r="G372" s="110">
        <f>G373+G393</f>
        <v>0</v>
      </c>
      <c r="H372" s="12"/>
    </row>
    <row r="373" spans="1:8" ht="15.95" hidden="1" customHeight="1">
      <c r="A373" s="113" t="s">
        <v>166</v>
      </c>
      <c r="B373" s="283"/>
      <c r="C373" s="78">
        <v>11</v>
      </c>
      <c r="D373" s="78">
        <v>2</v>
      </c>
      <c r="E373" s="114" t="s">
        <v>7</v>
      </c>
      <c r="F373" s="84" t="s">
        <v>7</v>
      </c>
      <c r="G373" s="91">
        <f>G374+G385</f>
        <v>0</v>
      </c>
      <c r="H373" s="12"/>
    </row>
    <row r="374" spans="1:8" ht="32.1" hidden="1" customHeight="1">
      <c r="A374" s="273" t="s">
        <v>335</v>
      </c>
      <c r="B374" s="273"/>
      <c r="C374" s="95">
        <v>11</v>
      </c>
      <c r="D374" s="95">
        <v>2</v>
      </c>
      <c r="E374" s="44" t="s">
        <v>168</v>
      </c>
      <c r="F374" s="96" t="s">
        <v>7</v>
      </c>
      <c r="G374" s="93">
        <f>G375+G382</f>
        <v>0</v>
      </c>
      <c r="H374" s="12"/>
    </row>
    <row r="375" spans="1:8" ht="32.1" hidden="1" customHeight="1">
      <c r="A375" s="273" t="s">
        <v>356</v>
      </c>
      <c r="B375" s="273"/>
      <c r="C375" s="95">
        <v>11</v>
      </c>
      <c r="D375" s="95">
        <v>2</v>
      </c>
      <c r="E375" s="44" t="s">
        <v>170</v>
      </c>
      <c r="F375" s="96"/>
      <c r="G375" s="111">
        <f>G376+G378+G380</f>
        <v>0</v>
      </c>
      <c r="H375" s="12"/>
    </row>
    <row r="376" spans="1:8" ht="63.95" hidden="1" customHeight="1">
      <c r="A376" s="13" t="s">
        <v>13</v>
      </c>
      <c r="B376" s="273"/>
      <c r="C376" s="79">
        <v>11</v>
      </c>
      <c r="D376" s="80">
        <v>2</v>
      </c>
      <c r="E376" s="16" t="s">
        <v>170</v>
      </c>
      <c r="F376" s="96">
        <v>100</v>
      </c>
      <c r="G376" s="111">
        <f>G377</f>
        <v>0</v>
      </c>
      <c r="H376" s="12"/>
    </row>
    <row r="377" spans="1:8" ht="18" hidden="1" customHeight="1">
      <c r="A377" s="103" t="s">
        <v>147</v>
      </c>
      <c r="B377" s="285"/>
      <c r="C377" s="79">
        <v>11</v>
      </c>
      <c r="D377" s="80">
        <v>2</v>
      </c>
      <c r="E377" s="16" t="s">
        <v>170</v>
      </c>
      <c r="F377" s="96">
        <v>110</v>
      </c>
      <c r="G377" s="111"/>
      <c r="H377" s="12"/>
    </row>
    <row r="378" spans="1:8" ht="32.1" hidden="1" customHeight="1">
      <c r="A378" s="13" t="s">
        <v>315</v>
      </c>
      <c r="B378" s="273"/>
      <c r="C378" s="95">
        <v>11</v>
      </c>
      <c r="D378" s="95">
        <v>2</v>
      </c>
      <c r="E378" s="44" t="s">
        <v>170</v>
      </c>
      <c r="F378" s="96">
        <v>200</v>
      </c>
      <c r="G378" s="97">
        <f>G379</f>
        <v>0</v>
      </c>
      <c r="H378" s="12"/>
    </row>
    <row r="379" spans="1:8" ht="32.1" hidden="1" customHeight="1">
      <c r="A379" s="43" t="s">
        <v>21</v>
      </c>
      <c r="B379" s="273"/>
      <c r="C379" s="95">
        <v>11</v>
      </c>
      <c r="D379" s="95">
        <v>2</v>
      </c>
      <c r="E379" s="44" t="s">
        <v>170</v>
      </c>
      <c r="F379" s="96">
        <v>240</v>
      </c>
      <c r="G379" s="97"/>
      <c r="H379" s="12"/>
    </row>
    <row r="380" spans="1:8" ht="15.95" hidden="1" customHeight="1">
      <c r="A380" s="43" t="s">
        <v>22</v>
      </c>
      <c r="B380" s="273"/>
      <c r="C380" s="95">
        <v>11</v>
      </c>
      <c r="D380" s="95">
        <v>2</v>
      </c>
      <c r="E380" s="44" t="s">
        <v>170</v>
      </c>
      <c r="F380" s="96">
        <v>800</v>
      </c>
      <c r="G380" s="97">
        <f>G381</f>
        <v>0</v>
      </c>
      <c r="H380" s="12"/>
    </row>
    <row r="381" spans="1:8" ht="15.95" hidden="1" customHeight="1">
      <c r="A381" s="43" t="s">
        <v>23</v>
      </c>
      <c r="B381" s="273"/>
      <c r="C381" s="95">
        <v>11</v>
      </c>
      <c r="D381" s="95">
        <v>2</v>
      </c>
      <c r="E381" s="44" t="s">
        <v>170</v>
      </c>
      <c r="F381" s="96">
        <v>850</v>
      </c>
      <c r="G381" s="97"/>
      <c r="H381" s="12"/>
    </row>
    <row r="382" spans="1:8" ht="32.1" hidden="1" customHeight="1">
      <c r="A382" s="273" t="s">
        <v>383</v>
      </c>
      <c r="B382" s="273"/>
      <c r="C382" s="95">
        <v>11</v>
      </c>
      <c r="D382" s="95">
        <v>2</v>
      </c>
      <c r="E382" s="44" t="s">
        <v>171</v>
      </c>
      <c r="F382" s="96"/>
      <c r="G382" s="97">
        <f>G383</f>
        <v>0</v>
      </c>
      <c r="H382" s="12"/>
    </row>
    <row r="383" spans="1:8" ht="32.1" hidden="1" customHeight="1">
      <c r="A383" s="98" t="s">
        <v>172</v>
      </c>
      <c r="B383" s="284"/>
      <c r="C383" s="95">
        <v>11</v>
      </c>
      <c r="D383" s="95">
        <v>2</v>
      </c>
      <c r="E383" s="44" t="s">
        <v>171</v>
      </c>
      <c r="F383" s="96">
        <v>600</v>
      </c>
      <c r="G383" s="97">
        <f>G384</f>
        <v>0</v>
      </c>
      <c r="H383" s="112"/>
    </row>
    <row r="384" spans="1:8" ht="21.75" hidden="1" customHeight="1">
      <c r="A384" s="98" t="s">
        <v>150</v>
      </c>
      <c r="B384" s="284"/>
      <c r="C384" s="95">
        <v>11</v>
      </c>
      <c r="D384" s="95">
        <v>2</v>
      </c>
      <c r="E384" s="44" t="s">
        <v>171</v>
      </c>
      <c r="F384" s="96">
        <v>620</v>
      </c>
      <c r="G384" s="97"/>
      <c r="H384" s="12"/>
    </row>
    <row r="385" spans="1:8" ht="15.95" hidden="1" customHeight="1">
      <c r="A385" s="13" t="s">
        <v>9</v>
      </c>
      <c r="B385" s="273"/>
      <c r="C385" s="79">
        <v>11</v>
      </c>
      <c r="D385" s="80">
        <v>2</v>
      </c>
      <c r="E385" s="16" t="s">
        <v>10</v>
      </c>
      <c r="F385" s="92" t="s">
        <v>7</v>
      </c>
      <c r="G385" s="93">
        <f>G386</f>
        <v>0</v>
      </c>
      <c r="H385" s="12"/>
    </row>
    <row r="386" spans="1:8" ht="15.95" hidden="1" customHeight="1">
      <c r="A386" s="13" t="s">
        <v>173</v>
      </c>
      <c r="B386" s="273"/>
      <c r="C386" s="79">
        <v>11</v>
      </c>
      <c r="D386" s="80">
        <v>2</v>
      </c>
      <c r="E386" s="16" t="s">
        <v>174</v>
      </c>
      <c r="F386" s="92"/>
      <c r="G386" s="111">
        <f>G387+G389+G391</f>
        <v>0</v>
      </c>
      <c r="H386" s="12"/>
    </row>
    <row r="387" spans="1:8" ht="63.95" hidden="1" customHeight="1">
      <c r="A387" s="13" t="s">
        <v>13</v>
      </c>
      <c r="B387" s="273"/>
      <c r="C387" s="79">
        <v>11</v>
      </c>
      <c r="D387" s="80">
        <v>2</v>
      </c>
      <c r="E387" s="16" t="s">
        <v>174</v>
      </c>
      <c r="F387" s="96">
        <v>100</v>
      </c>
      <c r="G387" s="111">
        <f>G388</f>
        <v>0</v>
      </c>
      <c r="H387" s="12"/>
    </row>
    <row r="388" spans="1:8" ht="15.95" hidden="1" customHeight="1">
      <c r="A388" s="103" t="s">
        <v>147</v>
      </c>
      <c r="B388" s="285"/>
      <c r="C388" s="79">
        <v>11</v>
      </c>
      <c r="D388" s="80">
        <v>2</v>
      </c>
      <c r="E388" s="16" t="s">
        <v>174</v>
      </c>
      <c r="F388" s="96">
        <v>110</v>
      </c>
      <c r="G388" s="111"/>
      <c r="H388" s="12"/>
    </row>
    <row r="389" spans="1:8" ht="32.1" hidden="1" customHeight="1">
      <c r="A389" s="13" t="s">
        <v>315</v>
      </c>
      <c r="B389" s="273"/>
      <c r="C389" s="95">
        <v>11</v>
      </c>
      <c r="D389" s="95">
        <v>2</v>
      </c>
      <c r="E389" s="16" t="s">
        <v>174</v>
      </c>
      <c r="F389" s="96">
        <v>200</v>
      </c>
      <c r="G389" s="97">
        <f>G390</f>
        <v>0</v>
      </c>
      <c r="H389" s="12"/>
    </row>
    <row r="390" spans="1:8" ht="32.1" hidden="1" customHeight="1">
      <c r="A390" s="43" t="s">
        <v>21</v>
      </c>
      <c r="B390" s="273"/>
      <c r="C390" s="95">
        <v>11</v>
      </c>
      <c r="D390" s="95">
        <v>2</v>
      </c>
      <c r="E390" s="16" t="s">
        <v>174</v>
      </c>
      <c r="F390" s="96">
        <v>240</v>
      </c>
      <c r="G390" s="97"/>
      <c r="H390" s="12"/>
    </row>
    <row r="391" spans="1:8" ht="15.95" hidden="1" customHeight="1">
      <c r="A391" s="43" t="s">
        <v>22</v>
      </c>
      <c r="B391" s="273"/>
      <c r="C391" s="95">
        <v>11</v>
      </c>
      <c r="D391" s="95">
        <v>2</v>
      </c>
      <c r="E391" s="16" t="s">
        <v>174</v>
      </c>
      <c r="F391" s="96">
        <v>800</v>
      </c>
      <c r="G391" s="97">
        <f>G392</f>
        <v>0</v>
      </c>
      <c r="H391" s="12"/>
    </row>
    <row r="392" spans="1:8" ht="15.95" hidden="1" customHeight="1">
      <c r="A392" s="43" t="s">
        <v>23</v>
      </c>
      <c r="B392" s="273"/>
      <c r="C392" s="95">
        <v>11</v>
      </c>
      <c r="D392" s="95">
        <v>2</v>
      </c>
      <c r="E392" s="16" t="s">
        <v>174</v>
      </c>
      <c r="F392" s="96">
        <v>850</v>
      </c>
      <c r="G392" s="97"/>
      <c r="H392" s="12"/>
    </row>
    <row r="393" spans="1:8" ht="18.75" hidden="1">
      <c r="A393" s="113" t="s">
        <v>175</v>
      </c>
      <c r="B393" s="283"/>
      <c r="C393" s="78">
        <v>11</v>
      </c>
      <c r="D393" s="78">
        <v>5</v>
      </c>
      <c r="E393" s="114" t="s">
        <v>7</v>
      </c>
      <c r="F393" s="84" t="s">
        <v>7</v>
      </c>
      <c r="G393" s="85">
        <f>G394+G402</f>
        <v>0</v>
      </c>
      <c r="H393" s="12"/>
    </row>
    <row r="394" spans="1:8" ht="31.5" hidden="1">
      <c r="A394" s="43" t="s">
        <v>167</v>
      </c>
      <c r="B394" s="273"/>
      <c r="C394" s="27">
        <v>11</v>
      </c>
      <c r="D394" s="27">
        <v>5</v>
      </c>
      <c r="E394" s="44" t="s">
        <v>168</v>
      </c>
      <c r="F394" s="84"/>
      <c r="G394" s="85">
        <f>G395</f>
        <v>0</v>
      </c>
      <c r="H394" s="12"/>
    </row>
    <row r="395" spans="1:8" ht="31.5" hidden="1" customHeight="1">
      <c r="A395" s="43" t="s">
        <v>169</v>
      </c>
      <c r="B395" s="273"/>
      <c r="C395" s="95">
        <v>11</v>
      </c>
      <c r="D395" s="95">
        <v>5</v>
      </c>
      <c r="E395" s="44" t="s">
        <v>170</v>
      </c>
      <c r="F395" s="96" t="s">
        <v>7</v>
      </c>
      <c r="G395" s="97">
        <f>G396+G398+G400</f>
        <v>0</v>
      </c>
      <c r="H395" s="12"/>
    </row>
    <row r="396" spans="1:8" ht="67.5" hidden="1" customHeight="1">
      <c r="A396" s="43" t="s">
        <v>13</v>
      </c>
      <c r="B396" s="273"/>
      <c r="C396" s="95">
        <v>11</v>
      </c>
      <c r="D396" s="95">
        <v>5</v>
      </c>
      <c r="E396" s="44" t="s">
        <v>170</v>
      </c>
      <c r="F396" s="29">
        <v>100</v>
      </c>
      <c r="G396" s="30">
        <f>G397</f>
        <v>0</v>
      </c>
      <c r="H396" s="12"/>
    </row>
    <row r="397" spans="1:8" ht="15.95" hidden="1" customHeight="1">
      <c r="A397" s="103" t="s">
        <v>147</v>
      </c>
      <c r="B397" s="285"/>
      <c r="C397" s="79">
        <v>11</v>
      </c>
      <c r="D397" s="80">
        <v>5</v>
      </c>
      <c r="E397" s="16" t="s">
        <v>170</v>
      </c>
      <c r="F397" s="17">
        <v>110</v>
      </c>
      <c r="G397" s="18"/>
      <c r="H397" s="12"/>
    </row>
    <row r="398" spans="1:8" ht="36" hidden="1" customHeight="1">
      <c r="A398" s="13" t="s">
        <v>315</v>
      </c>
      <c r="B398" s="273"/>
      <c r="C398" s="79">
        <v>11</v>
      </c>
      <c r="D398" s="80">
        <v>5</v>
      </c>
      <c r="E398" s="16" t="s">
        <v>170</v>
      </c>
      <c r="F398" s="17">
        <v>200</v>
      </c>
      <c r="G398" s="18">
        <f>G399</f>
        <v>0</v>
      </c>
      <c r="H398" s="12"/>
    </row>
    <row r="399" spans="1:8" ht="36" hidden="1" customHeight="1">
      <c r="A399" s="25" t="s">
        <v>21</v>
      </c>
      <c r="B399" s="273"/>
      <c r="C399" s="79">
        <v>11</v>
      </c>
      <c r="D399" s="80">
        <v>5</v>
      </c>
      <c r="E399" s="16" t="s">
        <v>170</v>
      </c>
      <c r="F399" s="29">
        <v>240</v>
      </c>
      <c r="G399" s="30"/>
      <c r="H399" s="12"/>
    </row>
    <row r="400" spans="1:8" ht="15.95" hidden="1" customHeight="1">
      <c r="A400" s="31" t="s">
        <v>22</v>
      </c>
      <c r="B400" s="273"/>
      <c r="C400" s="79">
        <v>11</v>
      </c>
      <c r="D400" s="80">
        <v>5</v>
      </c>
      <c r="E400" s="16" t="s">
        <v>170</v>
      </c>
      <c r="F400" s="35">
        <v>800</v>
      </c>
      <c r="G400" s="36">
        <f>G401</f>
        <v>0</v>
      </c>
      <c r="H400" s="12"/>
    </row>
    <row r="401" spans="1:8" ht="15.95" hidden="1" customHeight="1">
      <c r="A401" s="43" t="s">
        <v>23</v>
      </c>
      <c r="B401" s="273"/>
      <c r="C401" s="95">
        <v>11</v>
      </c>
      <c r="D401" s="95">
        <v>5</v>
      </c>
      <c r="E401" s="16" t="s">
        <v>170</v>
      </c>
      <c r="F401" s="29">
        <v>850</v>
      </c>
      <c r="G401" s="30"/>
      <c r="H401" s="12"/>
    </row>
    <row r="402" spans="1:8" ht="15.95" hidden="1" customHeight="1">
      <c r="A402" s="43" t="s">
        <v>9</v>
      </c>
      <c r="B402" s="273"/>
      <c r="C402" s="27">
        <v>11</v>
      </c>
      <c r="D402" s="27">
        <v>5</v>
      </c>
      <c r="E402" s="44" t="s">
        <v>10</v>
      </c>
      <c r="F402" s="84"/>
      <c r="G402" s="85">
        <f>G403</f>
        <v>0</v>
      </c>
      <c r="H402" s="12"/>
    </row>
    <row r="403" spans="1:8" ht="18" hidden="1" customHeight="1">
      <c r="A403" s="13" t="s">
        <v>173</v>
      </c>
      <c r="B403" s="273"/>
      <c r="C403" s="95">
        <v>11</v>
      </c>
      <c r="D403" s="95">
        <v>5</v>
      </c>
      <c r="E403" s="44" t="s">
        <v>174</v>
      </c>
      <c r="F403" s="96" t="s">
        <v>7</v>
      </c>
      <c r="G403" s="97">
        <f>G404+G406+G408</f>
        <v>0</v>
      </c>
      <c r="H403" s="12"/>
    </row>
    <row r="404" spans="1:8" ht="63.95" hidden="1" customHeight="1">
      <c r="A404" s="43" t="s">
        <v>13</v>
      </c>
      <c r="B404" s="273"/>
      <c r="C404" s="95">
        <v>11</v>
      </c>
      <c r="D404" s="95">
        <v>5</v>
      </c>
      <c r="E404" s="44" t="s">
        <v>174</v>
      </c>
      <c r="F404" s="29">
        <v>100</v>
      </c>
      <c r="G404" s="30">
        <f>G405</f>
        <v>0</v>
      </c>
      <c r="H404" s="12"/>
    </row>
    <row r="405" spans="1:8" ht="15.95" hidden="1" customHeight="1">
      <c r="A405" s="103" t="s">
        <v>147</v>
      </c>
      <c r="B405" s="285"/>
      <c r="C405" s="79">
        <v>11</v>
      </c>
      <c r="D405" s="80">
        <v>5</v>
      </c>
      <c r="E405" s="44" t="s">
        <v>174</v>
      </c>
      <c r="F405" s="17">
        <v>110</v>
      </c>
      <c r="G405" s="18"/>
      <c r="H405" s="12"/>
    </row>
    <row r="406" spans="1:8" ht="32.1" hidden="1" customHeight="1">
      <c r="A406" s="13" t="s">
        <v>315</v>
      </c>
      <c r="B406" s="273"/>
      <c r="C406" s="79">
        <v>11</v>
      </c>
      <c r="D406" s="80">
        <v>5</v>
      </c>
      <c r="E406" s="44" t="s">
        <v>174</v>
      </c>
      <c r="F406" s="17">
        <v>200</v>
      </c>
      <c r="G406" s="18">
        <f>G407</f>
        <v>0</v>
      </c>
      <c r="H406" s="12"/>
    </row>
    <row r="407" spans="1:8" ht="32.1" hidden="1" customHeight="1">
      <c r="A407" s="25" t="s">
        <v>21</v>
      </c>
      <c r="B407" s="273"/>
      <c r="C407" s="79">
        <v>11</v>
      </c>
      <c r="D407" s="80">
        <v>5</v>
      </c>
      <c r="E407" s="44" t="s">
        <v>174</v>
      </c>
      <c r="F407" s="29">
        <v>240</v>
      </c>
      <c r="G407" s="30"/>
      <c r="H407" s="12"/>
    </row>
    <row r="408" spans="1:8" ht="15.95" hidden="1" customHeight="1">
      <c r="A408" s="31" t="s">
        <v>22</v>
      </c>
      <c r="B408" s="273"/>
      <c r="C408" s="79">
        <v>11</v>
      </c>
      <c r="D408" s="80">
        <v>5</v>
      </c>
      <c r="E408" s="44" t="s">
        <v>174</v>
      </c>
      <c r="F408" s="35">
        <v>800</v>
      </c>
      <c r="G408" s="36">
        <f>G409</f>
        <v>0</v>
      </c>
      <c r="H408" s="12"/>
    </row>
    <row r="409" spans="1:8" ht="15.95" hidden="1" customHeight="1">
      <c r="A409" s="43" t="s">
        <v>23</v>
      </c>
      <c r="B409" s="273"/>
      <c r="C409" s="95">
        <v>11</v>
      </c>
      <c r="D409" s="95">
        <v>5</v>
      </c>
      <c r="E409" s="44" t="s">
        <v>174</v>
      </c>
      <c r="F409" s="29">
        <v>850</v>
      </c>
      <c r="G409" s="30"/>
      <c r="H409" s="12"/>
    </row>
    <row r="410" spans="1:8" ht="15.95" hidden="1" customHeight="1">
      <c r="A410" s="74" t="s">
        <v>176</v>
      </c>
      <c r="B410" s="276"/>
      <c r="C410" s="78">
        <v>12</v>
      </c>
      <c r="D410" s="78"/>
      <c r="E410" s="114" t="s">
        <v>7</v>
      </c>
      <c r="F410" s="84" t="s">
        <v>7</v>
      </c>
      <c r="G410" s="85">
        <f>G411</f>
        <v>0</v>
      </c>
      <c r="H410" s="12"/>
    </row>
    <row r="411" spans="1:8" ht="15.95" hidden="1" customHeight="1">
      <c r="A411" s="43" t="s">
        <v>177</v>
      </c>
      <c r="B411" s="273"/>
      <c r="C411" s="95">
        <v>12</v>
      </c>
      <c r="D411" s="95">
        <v>2</v>
      </c>
      <c r="E411" s="44"/>
      <c r="F411" s="29"/>
      <c r="G411" s="30">
        <f>G412</f>
        <v>0</v>
      </c>
      <c r="H411" s="12"/>
    </row>
    <row r="412" spans="1:8" ht="15.95" hidden="1" customHeight="1">
      <c r="A412" s="43" t="s">
        <v>9</v>
      </c>
      <c r="B412" s="273"/>
      <c r="C412" s="95">
        <v>12</v>
      </c>
      <c r="D412" s="95">
        <v>2</v>
      </c>
      <c r="E412" s="44" t="s">
        <v>10</v>
      </c>
      <c r="F412" s="29"/>
      <c r="G412" s="30">
        <f>G413</f>
        <v>0</v>
      </c>
      <c r="H412" s="12"/>
    </row>
    <row r="413" spans="1:8" ht="32.1" hidden="1" customHeight="1">
      <c r="A413" s="43" t="s">
        <v>178</v>
      </c>
      <c r="B413" s="273"/>
      <c r="C413" s="95">
        <v>12</v>
      </c>
      <c r="D413" s="95">
        <v>2</v>
      </c>
      <c r="E413" s="44" t="s">
        <v>179</v>
      </c>
      <c r="F413" s="29"/>
      <c r="G413" s="30">
        <f>G414+G416</f>
        <v>0</v>
      </c>
      <c r="H413" s="12"/>
    </row>
    <row r="414" spans="1:8" ht="63.95" hidden="1" customHeight="1">
      <c r="A414" s="13" t="s">
        <v>13</v>
      </c>
      <c r="B414" s="273"/>
      <c r="C414" s="95">
        <v>12</v>
      </c>
      <c r="D414" s="95">
        <v>2</v>
      </c>
      <c r="E414" s="44" t="s">
        <v>179</v>
      </c>
      <c r="F414" s="29">
        <v>100</v>
      </c>
      <c r="G414" s="30">
        <f>G415</f>
        <v>0</v>
      </c>
      <c r="H414" s="12"/>
    </row>
    <row r="415" spans="1:8" ht="15.95" hidden="1" customHeight="1">
      <c r="A415" s="103" t="s">
        <v>147</v>
      </c>
      <c r="B415" s="285"/>
      <c r="C415" s="95">
        <v>12</v>
      </c>
      <c r="D415" s="95">
        <v>2</v>
      </c>
      <c r="E415" s="44" t="s">
        <v>179</v>
      </c>
      <c r="F415" s="29">
        <v>110</v>
      </c>
      <c r="G415" s="30"/>
      <c r="H415" s="12"/>
    </row>
    <row r="416" spans="1:8" ht="32.1" hidden="1" customHeight="1">
      <c r="A416" s="13" t="s">
        <v>315</v>
      </c>
      <c r="B416" s="273"/>
      <c r="C416" s="95">
        <v>12</v>
      </c>
      <c r="D416" s="95">
        <v>2</v>
      </c>
      <c r="E416" s="44" t="s">
        <v>179</v>
      </c>
      <c r="F416" s="29">
        <v>200</v>
      </c>
      <c r="G416" s="30">
        <f>G417</f>
        <v>0</v>
      </c>
      <c r="H416" s="12"/>
    </row>
    <row r="417" spans="1:8" ht="32.1" hidden="1" customHeight="1">
      <c r="A417" s="25" t="s">
        <v>21</v>
      </c>
      <c r="B417" s="273"/>
      <c r="C417" s="95">
        <v>12</v>
      </c>
      <c r="D417" s="95">
        <v>2</v>
      </c>
      <c r="E417" s="44" t="s">
        <v>179</v>
      </c>
      <c r="F417" s="29">
        <v>240</v>
      </c>
      <c r="G417" s="30"/>
      <c r="H417" s="12"/>
    </row>
    <row r="418" spans="1:8" ht="15.95" customHeight="1">
      <c r="A418" s="74" t="s">
        <v>180</v>
      </c>
      <c r="B418" s="276"/>
      <c r="C418" s="78">
        <v>99</v>
      </c>
      <c r="D418" s="78"/>
      <c r="E418" s="114" t="s">
        <v>7</v>
      </c>
      <c r="F418" s="84" t="s">
        <v>7</v>
      </c>
      <c r="G418" s="85">
        <f>G419</f>
        <v>0</v>
      </c>
      <c r="H418" s="12"/>
    </row>
    <row r="419" spans="1:8" ht="15.95" customHeight="1">
      <c r="A419" s="43" t="s">
        <v>180</v>
      </c>
      <c r="B419" s="273"/>
      <c r="C419" s="95">
        <v>99</v>
      </c>
      <c r="D419" s="95">
        <v>99</v>
      </c>
      <c r="E419" s="44"/>
      <c r="F419" s="29"/>
      <c r="G419" s="30">
        <f>G420</f>
        <v>0</v>
      </c>
      <c r="H419" s="12"/>
    </row>
    <row r="420" spans="1:8" ht="15.95" customHeight="1">
      <c r="A420" s="43" t="s">
        <v>9</v>
      </c>
      <c r="B420" s="273"/>
      <c r="C420" s="95">
        <v>99</v>
      </c>
      <c r="D420" s="95">
        <v>99</v>
      </c>
      <c r="E420" s="44" t="s">
        <v>10</v>
      </c>
      <c r="F420" s="29"/>
      <c r="G420" s="30">
        <f>G421</f>
        <v>0</v>
      </c>
      <c r="H420" s="12"/>
    </row>
    <row r="421" spans="1:8" ht="15.95" customHeight="1">
      <c r="A421" s="43" t="s">
        <v>180</v>
      </c>
      <c r="B421" s="273"/>
      <c r="C421" s="95">
        <v>99</v>
      </c>
      <c r="D421" s="95">
        <v>99</v>
      </c>
      <c r="E421" s="44" t="s">
        <v>181</v>
      </c>
      <c r="F421" s="29"/>
      <c r="G421" s="30">
        <f>G422</f>
        <v>0</v>
      </c>
      <c r="H421" s="12"/>
    </row>
    <row r="422" spans="1:8" ht="15.95" customHeight="1">
      <c r="A422" s="43" t="s">
        <v>180</v>
      </c>
      <c r="B422" s="273"/>
      <c r="C422" s="95">
        <v>99</v>
      </c>
      <c r="D422" s="95">
        <v>99</v>
      </c>
      <c r="E422" s="44" t="s">
        <v>181</v>
      </c>
      <c r="F422" s="29">
        <v>900</v>
      </c>
      <c r="G422" s="30">
        <f>G423</f>
        <v>0</v>
      </c>
      <c r="H422" s="12"/>
    </row>
    <row r="423" spans="1:8" ht="15.95" customHeight="1">
      <c r="A423" s="43" t="s">
        <v>180</v>
      </c>
      <c r="B423" s="273"/>
      <c r="C423" s="95">
        <v>99</v>
      </c>
      <c r="D423" s="95">
        <v>99</v>
      </c>
      <c r="E423" s="44" t="s">
        <v>181</v>
      </c>
      <c r="F423" s="29">
        <v>990</v>
      </c>
      <c r="G423" s="30">
        <v>0</v>
      </c>
      <c r="H423" s="12"/>
    </row>
    <row r="424" spans="1:8" ht="18.75">
      <c r="A424" s="115" t="s">
        <v>182</v>
      </c>
      <c r="B424" s="116"/>
      <c r="C424" s="116"/>
      <c r="D424" s="116"/>
      <c r="E424" s="117"/>
      <c r="F424" s="118"/>
      <c r="G424" s="85">
        <f>G11+G77+G84+G106+G203+G295+G304+G366+G372+G410+G418</f>
        <v>14599.659999999998</v>
      </c>
      <c r="H424" s="12"/>
    </row>
    <row r="425" spans="1:8" ht="15.75">
      <c r="A425" s="119"/>
      <c r="B425" s="119"/>
      <c r="C425" s="120"/>
      <c r="D425" s="120"/>
      <c r="E425" s="34"/>
      <c r="F425" s="121"/>
      <c r="G425" s="122"/>
      <c r="H425" s="123"/>
    </row>
    <row r="426" spans="1:8" ht="12" customHeight="1">
      <c r="A426" s="124"/>
      <c r="B426" s="124"/>
      <c r="C426" s="125"/>
      <c r="D426" s="125"/>
      <c r="E426" s="126"/>
      <c r="F426" s="127"/>
      <c r="G426" s="128"/>
      <c r="H426" s="123"/>
    </row>
    <row r="427" spans="1:8" ht="12.75" customHeight="1">
      <c r="A427" s="119"/>
      <c r="B427" s="119"/>
      <c r="C427" s="125"/>
      <c r="D427" s="125"/>
      <c r="E427" s="129"/>
      <c r="F427" s="127"/>
      <c r="G427" s="128"/>
      <c r="H427" s="123"/>
    </row>
    <row r="428" spans="1:8" ht="12.75" customHeight="1">
      <c r="A428" s="119"/>
      <c r="B428" s="119"/>
      <c r="C428" s="130"/>
      <c r="D428" s="130"/>
      <c r="E428" s="129"/>
      <c r="F428" s="127"/>
      <c r="G428" s="128"/>
      <c r="H428" s="123"/>
    </row>
    <row r="429" spans="1:8" ht="12.75" customHeight="1">
      <c r="A429" s="119"/>
      <c r="B429" s="119"/>
      <c r="C429" s="131"/>
      <c r="D429" s="131"/>
      <c r="E429" s="128"/>
      <c r="F429" s="131"/>
      <c r="G429" s="302"/>
      <c r="H429" s="123"/>
    </row>
    <row r="430" spans="1:8" ht="14.25" customHeight="1">
      <c r="A430" s="119"/>
      <c r="B430" s="119"/>
      <c r="C430" s="130"/>
      <c r="D430" s="130"/>
      <c r="E430" s="131"/>
      <c r="F430" s="127"/>
      <c r="G430" s="128"/>
      <c r="H430" s="123"/>
    </row>
    <row r="431" spans="1:8" ht="15.75">
      <c r="A431" s="120"/>
      <c r="B431" s="120"/>
      <c r="C431" s="132"/>
      <c r="D431" s="132"/>
      <c r="E431" s="128"/>
      <c r="F431" s="132"/>
      <c r="G431" s="132"/>
    </row>
    <row r="432" spans="1:8" ht="15.75">
      <c r="A432" s="133"/>
      <c r="B432" s="133"/>
    </row>
    <row r="433" spans="1:2" ht="15.75">
      <c r="A433" s="133"/>
      <c r="B433" s="133"/>
    </row>
    <row r="434" spans="1:2" ht="15">
      <c r="A434" s="134"/>
      <c r="B434" s="134"/>
    </row>
    <row r="435" spans="1:2" ht="15">
      <c r="A435" s="135"/>
      <c r="B435" s="135"/>
    </row>
    <row r="436" spans="1:2" ht="15">
      <c r="A436" s="134"/>
      <c r="B436" s="134"/>
    </row>
  </sheetData>
  <mergeCells count="6">
    <mergeCell ref="A7:G7"/>
    <mergeCell ref="F1:G1"/>
    <mergeCell ref="E3:G3"/>
    <mergeCell ref="F6:G6"/>
    <mergeCell ref="E2:G2"/>
    <mergeCell ref="A5:G5"/>
  </mergeCells>
  <printOptions horizontalCentered="1"/>
  <pageMargins left="0.98425196850393704" right="0.39370078740157483" top="0.78740157480314965" bottom="0.78740157480314965" header="0.51181102362204722" footer="0.51181102362204722"/>
  <pageSetup paperSize="9" scale="74" fitToHeight="0" orientation="portrait" r:id="rId1"/>
  <headerFooter alignWithMargins="0">
    <oddFooter>Страница &amp;P из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00B050"/>
    <pageSetUpPr fitToPage="1"/>
  </sheetPr>
  <dimension ref="A1:H430"/>
  <sheetViews>
    <sheetView showGridLines="0" view="pageBreakPreview" topLeftCell="A10" zoomScale="90" zoomScaleSheetLayoutView="90" workbookViewId="0">
      <selection activeCell="H316" sqref="H316"/>
    </sheetView>
  </sheetViews>
  <sheetFormatPr defaultColWidth="9.140625" defaultRowHeight="12.75"/>
  <cols>
    <col min="1" max="1" width="66.42578125" style="5" customWidth="1"/>
    <col min="2" max="2" width="6.7109375" style="5" customWidth="1"/>
    <col min="3" max="4" width="5" style="5" customWidth="1"/>
    <col min="5" max="5" width="14.28515625" style="5" customWidth="1"/>
    <col min="6" max="6" width="6.42578125" style="5" customWidth="1"/>
    <col min="7" max="7" width="12" style="5" customWidth="1"/>
    <col min="8" max="8" width="12.42578125" style="5" customWidth="1"/>
    <col min="9" max="244" width="9.140625" style="5" customWidth="1"/>
    <col min="245" max="16384" width="9.140625" style="5"/>
  </cols>
  <sheetData>
    <row r="1" spans="1:8" hidden="1">
      <c r="A1" s="137"/>
      <c r="B1" s="137"/>
      <c r="C1" s="137"/>
      <c r="D1" s="137"/>
      <c r="E1" s="137"/>
      <c r="F1" s="377" t="s">
        <v>204</v>
      </c>
      <c r="G1" s="377"/>
    </row>
    <row r="2" spans="1:8" hidden="1">
      <c r="A2" s="137"/>
      <c r="B2" s="137"/>
      <c r="C2" s="137"/>
      <c r="D2" s="137"/>
      <c r="E2" s="378" t="s">
        <v>195</v>
      </c>
      <c r="F2" s="378"/>
      <c r="G2" s="378"/>
    </row>
    <row r="3" spans="1:8" hidden="1">
      <c r="A3" s="137"/>
      <c r="B3" s="137"/>
      <c r="C3" s="137"/>
      <c r="D3" s="137"/>
      <c r="E3" s="378"/>
      <c r="F3" s="378"/>
      <c r="G3" s="378"/>
    </row>
    <row r="4" spans="1:8" hidden="1">
      <c r="A4" s="137"/>
      <c r="B4" s="137"/>
      <c r="C4" s="137"/>
      <c r="D4" s="137"/>
      <c r="E4" s="378"/>
      <c r="F4" s="378"/>
      <c r="G4" s="378"/>
    </row>
    <row r="5" spans="1:8" hidden="1">
      <c r="A5" s="137"/>
      <c r="B5" s="137"/>
      <c r="C5" s="137"/>
      <c r="D5" s="137"/>
      <c r="E5" s="377" t="s">
        <v>194</v>
      </c>
      <c r="F5" s="377"/>
      <c r="G5" s="377"/>
    </row>
    <row r="6" spans="1:8" hidden="1">
      <c r="A6" s="137"/>
      <c r="B6" s="137"/>
      <c r="C6" s="137"/>
      <c r="D6" s="137"/>
      <c r="E6" s="137"/>
      <c r="F6" s="137"/>
      <c r="G6" s="137"/>
    </row>
    <row r="7" spans="1:8" hidden="1">
      <c r="A7" s="389" t="s">
        <v>205</v>
      </c>
      <c r="B7" s="389"/>
      <c r="C7" s="389"/>
      <c r="D7" s="389"/>
      <c r="E7" s="389"/>
      <c r="F7" s="389"/>
      <c r="G7" s="389"/>
    </row>
    <row r="8" spans="1:8" hidden="1">
      <c r="A8" s="389"/>
      <c r="B8" s="389"/>
      <c r="C8" s="389"/>
      <c r="D8" s="389"/>
      <c r="E8" s="389"/>
      <c r="F8" s="389"/>
      <c r="G8" s="389"/>
    </row>
    <row r="9" spans="1:8" ht="6.6" hidden="1" customHeight="1">
      <c r="A9" s="140"/>
      <c r="B9" s="140"/>
      <c r="C9" s="140"/>
      <c r="D9" s="140"/>
      <c r="E9" s="140"/>
      <c r="F9" s="140"/>
      <c r="G9" s="140"/>
    </row>
    <row r="10" spans="1:8" ht="15.6" customHeight="1">
      <c r="A10" s="140"/>
      <c r="B10" s="140"/>
      <c r="C10" s="140"/>
      <c r="D10" s="140"/>
      <c r="E10" s="140"/>
      <c r="F10" s="378" t="s">
        <v>201</v>
      </c>
      <c r="G10" s="378"/>
      <c r="H10" s="378"/>
    </row>
    <row r="11" spans="1:8" ht="13.15" customHeight="1">
      <c r="A11" s="137"/>
      <c r="B11" s="137"/>
      <c r="C11" s="137"/>
      <c r="D11" s="137"/>
      <c r="E11" s="137"/>
      <c r="F11" s="378" t="s">
        <v>207</v>
      </c>
      <c r="G11" s="378"/>
      <c r="H11" s="378"/>
    </row>
    <row r="12" spans="1:8" ht="15">
      <c r="A12" s="381" t="s">
        <v>395</v>
      </c>
      <c r="B12" s="382"/>
      <c r="C12" s="382"/>
      <c r="D12" s="382"/>
      <c r="E12" s="382"/>
      <c r="F12" s="382"/>
      <c r="G12" s="382"/>
      <c r="H12" s="382"/>
    </row>
    <row r="13" spans="1:8" ht="21.75" customHeight="1">
      <c r="G13" s="401" t="s">
        <v>202</v>
      </c>
      <c r="H13" s="401"/>
    </row>
    <row r="14" spans="1:8" ht="21.75" customHeight="1">
      <c r="A14" s="383" t="s">
        <v>0</v>
      </c>
      <c r="B14" s="383" t="s">
        <v>206</v>
      </c>
      <c r="C14" s="383" t="s">
        <v>1</v>
      </c>
      <c r="D14" s="383" t="s">
        <v>2</v>
      </c>
      <c r="E14" s="383" t="s">
        <v>3</v>
      </c>
      <c r="F14" s="383" t="s">
        <v>4</v>
      </c>
      <c r="G14" s="385" t="s">
        <v>5</v>
      </c>
      <c r="H14" s="386"/>
    </row>
    <row r="15" spans="1:8" ht="32.25" customHeight="1">
      <c r="A15" s="384"/>
      <c r="B15" s="384"/>
      <c r="C15" s="384"/>
      <c r="D15" s="384"/>
      <c r="E15" s="384"/>
      <c r="F15" s="384"/>
      <c r="G15" s="1" t="s">
        <v>363</v>
      </c>
      <c r="H15" s="3" t="s">
        <v>364</v>
      </c>
    </row>
    <row r="16" spans="1:8" ht="33" customHeight="1">
      <c r="A16" s="276" t="s">
        <v>462</v>
      </c>
      <c r="B16" s="279"/>
      <c r="C16" s="193"/>
      <c r="D16" s="193"/>
      <c r="E16" s="193"/>
      <c r="F16" s="193"/>
      <c r="G16" s="225">
        <f>G418</f>
        <v>13085.4</v>
      </c>
      <c r="H16" s="225">
        <f>H418</f>
        <v>11143.2</v>
      </c>
    </row>
    <row r="17" spans="1:8" ht="15.95" customHeight="1">
      <c r="A17" s="74" t="s">
        <v>6</v>
      </c>
      <c r="B17" s="276"/>
      <c r="C17" s="21">
        <v>1</v>
      </c>
      <c r="D17" s="21" t="s">
        <v>7</v>
      </c>
      <c r="E17" s="75" t="s">
        <v>7</v>
      </c>
      <c r="F17" s="23" t="s">
        <v>7</v>
      </c>
      <c r="G17" s="11">
        <f>G18+G23+G33+G46+G59+G64+G51</f>
        <v>3639.2999999999997</v>
      </c>
      <c r="H17" s="11">
        <f>H18+H23+H33+H46+H59+H64+H51</f>
        <v>4768.5999999999995</v>
      </c>
    </row>
    <row r="18" spans="1:8" ht="32.1" customHeight="1">
      <c r="A18" s="74" t="s">
        <v>8</v>
      </c>
      <c r="B18" s="276"/>
      <c r="C18" s="21">
        <v>1</v>
      </c>
      <c r="D18" s="21">
        <v>2</v>
      </c>
      <c r="E18" s="75" t="s">
        <v>7</v>
      </c>
      <c r="F18" s="23" t="s">
        <v>7</v>
      </c>
      <c r="G18" s="11">
        <f t="shared" ref="G18:H21" si="0">G19</f>
        <v>597.29999999999995</v>
      </c>
      <c r="H18" s="11">
        <f t="shared" si="0"/>
        <v>597.29999999999995</v>
      </c>
    </row>
    <row r="19" spans="1:8" ht="15.95" customHeight="1">
      <c r="A19" s="43" t="s">
        <v>9</v>
      </c>
      <c r="B19" s="273"/>
      <c r="C19" s="27">
        <v>1</v>
      </c>
      <c r="D19" s="27">
        <v>2</v>
      </c>
      <c r="E19" s="44" t="s">
        <v>10</v>
      </c>
      <c r="F19" s="29" t="s">
        <v>7</v>
      </c>
      <c r="G19" s="18">
        <f t="shared" si="0"/>
        <v>597.29999999999995</v>
      </c>
      <c r="H19" s="18">
        <f t="shared" si="0"/>
        <v>597.29999999999995</v>
      </c>
    </row>
    <row r="20" spans="1:8" ht="15.95" customHeight="1">
      <c r="A20" s="43" t="s">
        <v>11</v>
      </c>
      <c r="B20" s="273"/>
      <c r="C20" s="27">
        <v>1</v>
      </c>
      <c r="D20" s="27">
        <v>2</v>
      </c>
      <c r="E20" s="44" t="s">
        <v>12</v>
      </c>
      <c r="F20" s="29" t="s">
        <v>7</v>
      </c>
      <c r="G20" s="18">
        <f t="shared" si="0"/>
        <v>597.29999999999995</v>
      </c>
      <c r="H20" s="18">
        <f t="shared" si="0"/>
        <v>597.29999999999995</v>
      </c>
    </row>
    <row r="21" spans="1:8" ht="63.95" customHeight="1">
      <c r="A21" s="43" t="s">
        <v>13</v>
      </c>
      <c r="B21" s="273"/>
      <c r="C21" s="27">
        <v>1</v>
      </c>
      <c r="D21" s="27">
        <v>2</v>
      </c>
      <c r="E21" s="44" t="s">
        <v>12</v>
      </c>
      <c r="F21" s="29">
        <v>100</v>
      </c>
      <c r="G21" s="18">
        <f t="shared" si="0"/>
        <v>597.29999999999995</v>
      </c>
      <c r="H21" s="18">
        <f t="shared" si="0"/>
        <v>597.29999999999995</v>
      </c>
    </row>
    <row r="22" spans="1:8" ht="32.1" customHeight="1">
      <c r="A22" s="43" t="s">
        <v>14</v>
      </c>
      <c r="B22" s="273"/>
      <c r="C22" s="27">
        <v>1</v>
      </c>
      <c r="D22" s="27">
        <v>2</v>
      </c>
      <c r="E22" s="44" t="s">
        <v>12</v>
      </c>
      <c r="F22" s="29">
        <v>120</v>
      </c>
      <c r="G22" s="18">
        <v>597.29999999999995</v>
      </c>
      <c r="H22" s="18">
        <v>597.29999999999995</v>
      </c>
    </row>
    <row r="23" spans="1:8" ht="48" hidden="1" customHeight="1">
      <c r="A23" s="74" t="s">
        <v>15</v>
      </c>
      <c r="B23" s="276"/>
      <c r="C23" s="21">
        <v>1</v>
      </c>
      <c r="D23" s="21">
        <v>3</v>
      </c>
      <c r="E23" s="75" t="s">
        <v>7</v>
      </c>
      <c r="F23" s="23" t="s">
        <v>7</v>
      </c>
      <c r="G23" s="24">
        <f>G24</f>
        <v>0</v>
      </c>
      <c r="H23" s="24">
        <f>H24</f>
        <v>0</v>
      </c>
    </row>
    <row r="24" spans="1:8" ht="15.95" hidden="1" customHeight="1">
      <c r="A24" s="43" t="s">
        <v>16</v>
      </c>
      <c r="B24" s="273"/>
      <c r="C24" s="27">
        <v>1</v>
      </c>
      <c r="D24" s="27">
        <v>3</v>
      </c>
      <c r="E24" s="44" t="s">
        <v>10</v>
      </c>
      <c r="F24" s="29" t="s">
        <v>7</v>
      </c>
      <c r="G24" s="18">
        <f>G25+G28</f>
        <v>0</v>
      </c>
      <c r="H24" s="18">
        <f>H25+H28</f>
        <v>0</v>
      </c>
    </row>
    <row r="25" spans="1:8" ht="32.1" hidden="1" customHeight="1">
      <c r="A25" s="43" t="s">
        <v>17</v>
      </c>
      <c r="B25" s="273"/>
      <c r="C25" s="27">
        <v>1</v>
      </c>
      <c r="D25" s="27">
        <v>3</v>
      </c>
      <c r="E25" s="44" t="s">
        <v>18</v>
      </c>
      <c r="F25" s="29" t="s">
        <v>7</v>
      </c>
      <c r="G25" s="30">
        <f>G26</f>
        <v>0</v>
      </c>
      <c r="H25" s="30">
        <f>H26</f>
        <v>0</v>
      </c>
    </row>
    <row r="26" spans="1:8" ht="63.95" hidden="1" customHeight="1">
      <c r="A26" s="43" t="s">
        <v>13</v>
      </c>
      <c r="B26" s="273"/>
      <c r="C26" s="27">
        <v>1</v>
      </c>
      <c r="D26" s="27">
        <v>3</v>
      </c>
      <c r="E26" s="44" t="s">
        <v>18</v>
      </c>
      <c r="F26" s="29">
        <v>100</v>
      </c>
      <c r="G26" s="18">
        <f>G27</f>
        <v>0</v>
      </c>
      <c r="H26" s="18">
        <f>H27</f>
        <v>0</v>
      </c>
    </row>
    <row r="27" spans="1:8" ht="32.1" hidden="1" customHeight="1">
      <c r="A27" s="43" t="s">
        <v>14</v>
      </c>
      <c r="B27" s="273"/>
      <c r="C27" s="27">
        <v>1</v>
      </c>
      <c r="D27" s="27">
        <v>3</v>
      </c>
      <c r="E27" s="44" t="s">
        <v>18</v>
      </c>
      <c r="F27" s="29">
        <v>120</v>
      </c>
      <c r="G27" s="18"/>
      <c r="H27" s="18"/>
    </row>
    <row r="28" spans="1:8" ht="15.95" hidden="1" customHeight="1">
      <c r="A28" s="43" t="s">
        <v>19</v>
      </c>
      <c r="B28" s="273"/>
      <c r="C28" s="27">
        <v>1</v>
      </c>
      <c r="D28" s="27">
        <v>3</v>
      </c>
      <c r="E28" s="44" t="s">
        <v>20</v>
      </c>
      <c r="F28" s="29" t="s">
        <v>7</v>
      </c>
      <c r="G28" s="30">
        <f>G29+G31</f>
        <v>0</v>
      </c>
      <c r="H28" s="30">
        <f>H29+H31</f>
        <v>0</v>
      </c>
    </row>
    <row r="29" spans="1:8" ht="32.1" hidden="1" customHeight="1">
      <c r="A29" s="13" t="s">
        <v>315</v>
      </c>
      <c r="B29" s="273"/>
      <c r="C29" s="27">
        <v>1</v>
      </c>
      <c r="D29" s="27">
        <v>3</v>
      </c>
      <c r="E29" s="44" t="s">
        <v>20</v>
      </c>
      <c r="F29" s="29">
        <v>200</v>
      </c>
      <c r="G29" s="18">
        <f>G30</f>
        <v>0</v>
      </c>
      <c r="H29" s="18">
        <f>H30</f>
        <v>0</v>
      </c>
    </row>
    <row r="30" spans="1:8" ht="32.1" hidden="1" customHeight="1">
      <c r="A30" s="43" t="s">
        <v>21</v>
      </c>
      <c r="B30" s="273"/>
      <c r="C30" s="27">
        <v>1</v>
      </c>
      <c r="D30" s="27">
        <v>3</v>
      </c>
      <c r="E30" s="44" t="s">
        <v>20</v>
      </c>
      <c r="F30" s="29">
        <v>240</v>
      </c>
      <c r="G30" s="30"/>
      <c r="H30" s="30"/>
    </row>
    <row r="31" spans="1:8" ht="15.95" hidden="1" customHeight="1">
      <c r="A31" s="43" t="s">
        <v>22</v>
      </c>
      <c r="B31" s="273"/>
      <c r="C31" s="27">
        <v>1</v>
      </c>
      <c r="D31" s="27">
        <v>3</v>
      </c>
      <c r="E31" s="44" t="s">
        <v>20</v>
      </c>
      <c r="F31" s="29">
        <v>800</v>
      </c>
      <c r="G31" s="36">
        <f>G32</f>
        <v>0</v>
      </c>
      <c r="H31" s="36">
        <f>H32</f>
        <v>0</v>
      </c>
    </row>
    <row r="32" spans="1:8" ht="15.95" hidden="1" customHeight="1">
      <c r="A32" s="43" t="s">
        <v>23</v>
      </c>
      <c r="B32" s="273"/>
      <c r="C32" s="27">
        <v>1</v>
      </c>
      <c r="D32" s="27">
        <v>3</v>
      </c>
      <c r="E32" s="44" t="s">
        <v>20</v>
      </c>
      <c r="F32" s="29">
        <v>850</v>
      </c>
      <c r="G32" s="30"/>
      <c r="H32" s="30"/>
    </row>
    <row r="33" spans="1:8" ht="48" customHeight="1">
      <c r="A33" s="74" t="s">
        <v>24</v>
      </c>
      <c r="B33" s="276"/>
      <c r="C33" s="21">
        <v>1</v>
      </c>
      <c r="D33" s="21">
        <v>4</v>
      </c>
      <c r="E33" s="75" t="s">
        <v>7</v>
      </c>
      <c r="F33" s="23" t="s">
        <v>7</v>
      </c>
      <c r="G33" s="42">
        <f>G34</f>
        <v>2811.6</v>
      </c>
      <c r="H33" s="42">
        <f>H34</f>
        <v>3940.8999999999996</v>
      </c>
    </row>
    <row r="34" spans="1:8" ht="15.95" customHeight="1">
      <c r="A34" s="43" t="s">
        <v>9</v>
      </c>
      <c r="B34" s="273"/>
      <c r="C34" s="27">
        <v>1</v>
      </c>
      <c r="D34" s="27">
        <v>4</v>
      </c>
      <c r="E34" s="44" t="s">
        <v>10</v>
      </c>
      <c r="F34" s="23"/>
      <c r="G34" s="24">
        <f>G35+G38+G43</f>
        <v>2811.6</v>
      </c>
      <c r="H34" s="24">
        <f>H35+H38+H43</f>
        <v>3940.8999999999996</v>
      </c>
    </row>
    <row r="35" spans="1:8" ht="32.1" customHeight="1">
      <c r="A35" s="43" t="s">
        <v>25</v>
      </c>
      <c r="B35" s="273"/>
      <c r="C35" s="27">
        <v>1</v>
      </c>
      <c r="D35" s="27">
        <v>4</v>
      </c>
      <c r="E35" s="44" t="s">
        <v>26</v>
      </c>
      <c r="F35" s="29"/>
      <c r="G35" s="18">
        <f>G36</f>
        <v>2685</v>
      </c>
      <c r="H35" s="18">
        <f>H36</f>
        <v>3464.2</v>
      </c>
    </row>
    <row r="36" spans="1:8" ht="63.95" customHeight="1">
      <c r="A36" s="43" t="s">
        <v>13</v>
      </c>
      <c r="B36" s="273"/>
      <c r="C36" s="27">
        <v>1</v>
      </c>
      <c r="D36" s="27">
        <v>4</v>
      </c>
      <c r="E36" s="44" t="s">
        <v>26</v>
      </c>
      <c r="F36" s="29">
        <v>100</v>
      </c>
      <c r="G36" s="18">
        <f>G37</f>
        <v>2685</v>
      </c>
      <c r="H36" s="18">
        <f>H37</f>
        <v>3464.2</v>
      </c>
    </row>
    <row r="37" spans="1:8" ht="32.1" customHeight="1">
      <c r="A37" s="43" t="s">
        <v>14</v>
      </c>
      <c r="B37" s="273"/>
      <c r="C37" s="27">
        <v>1</v>
      </c>
      <c r="D37" s="27">
        <v>4</v>
      </c>
      <c r="E37" s="44" t="s">
        <v>26</v>
      </c>
      <c r="F37" s="29">
        <v>120</v>
      </c>
      <c r="G37" s="18">
        <f>3464.2-779.2</f>
        <v>2685</v>
      </c>
      <c r="H37" s="18">
        <v>3464.2</v>
      </c>
    </row>
    <row r="38" spans="1:8" ht="15.95" customHeight="1">
      <c r="A38" s="43" t="s">
        <v>19</v>
      </c>
      <c r="B38" s="273"/>
      <c r="C38" s="27">
        <v>1</v>
      </c>
      <c r="D38" s="27">
        <v>4</v>
      </c>
      <c r="E38" s="44" t="s">
        <v>20</v>
      </c>
      <c r="F38" s="29" t="s">
        <v>7</v>
      </c>
      <c r="G38" s="30">
        <f>G39+G41</f>
        <v>126.5</v>
      </c>
      <c r="H38" s="30">
        <f>H39+H41</f>
        <v>476.6</v>
      </c>
    </row>
    <row r="39" spans="1:8" ht="32.1" customHeight="1">
      <c r="A39" s="13" t="s">
        <v>315</v>
      </c>
      <c r="B39" s="273"/>
      <c r="C39" s="27">
        <v>1</v>
      </c>
      <c r="D39" s="27">
        <v>4</v>
      </c>
      <c r="E39" s="44" t="s">
        <v>20</v>
      </c>
      <c r="F39" s="29">
        <v>200</v>
      </c>
      <c r="G39" s="18">
        <f>G40</f>
        <v>110.5</v>
      </c>
      <c r="H39" s="18">
        <f>H40</f>
        <v>460.6</v>
      </c>
    </row>
    <row r="40" spans="1:8" ht="32.1" customHeight="1">
      <c r="A40" s="43" t="s">
        <v>21</v>
      </c>
      <c r="B40" s="273"/>
      <c r="C40" s="27">
        <v>1</v>
      </c>
      <c r="D40" s="27">
        <v>4</v>
      </c>
      <c r="E40" s="44" t="s">
        <v>20</v>
      </c>
      <c r="F40" s="29">
        <v>240</v>
      </c>
      <c r="G40" s="30">
        <f>19.5+91</f>
        <v>110.5</v>
      </c>
      <c r="H40" s="30">
        <f>960.6-500</f>
        <v>460.6</v>
      </c>
    </row>
    <row r="41" spans="1:8" ht="15.95" customHeight="1">
      <c r="A41" s="43" t="s">
        <v>22</v>
      </c>
      <c r="B41" s="273"/>
      <c r="C41" s="27">
        <v>1</v>
      </c>
      <c r="D41" s="27">
        <v>4</v>
      </c>
      <c r="E41" s="44" t="s">
        <v>20</v>
      </c>
      <c r="F41" s="29">
        <v>800</v>
      </c>
      <c r="G41" s="36">
        <f>G42</f>
        <v>16</v>
      </c>
      <c r="H41" s="36">
        <f>H42</f>
        <v>16</v>
      </c>
    </row>
    <row r="42" spans="1:8" ht="15.95" customHeight="1">
      <c r="A42" s="43" t="s">
        <v>23</v>
      </c>
      <c r="B42" s="273"/>
      <c r="C42" s="27">
        <v>1</v>
      </c>
      <c r="D42" s="27">
        <v>4</v>
      </c>
      <c r="E42" s="44" t="s">
        <v>20</v>
      </c>
      <c r="F42" s="29">
        <v>850</v>
      </c>
      <c r="G42" s="30">
        <v>16</v>
      </c>
      <c r="H42" s="30">
        <v>16</v>
      </c>
    </row>
    <row r="43" spans="1:8" ht="32.1" customHeight="1">
      <c r="A43" s="43" t="s">
        <v>184</v>
      </c>
      <c r="B43" s="273"/>
      <c r="C43" s="27">
        <v>1</v>
      </c>
      <c r="D43" s="27">
        <v>4</v>
      </c>
      <c r="E43" s="44" t="s">
        <v>183</v>
      </c>
      <c r="F43" s="29"/>
      <c r="G43" s="30">
        <f>G44</f>
        <v>0.1</v>
      </c>
      <c r="H43" s="30">
        <f>H44</f>
        <v>0.1</v>
      </c>
    </row>
    <row r="44" spans="1:8" ht="32.1" customHeight="1">
      <c r="A44" s="13" t="s">
        <v>315</v>
      </c>
      <c r="B44" s="273"/>
      <c r="C44" s="27">
        <v>1</v>
      </c>
      <c r="D44" s="27">
        <v>4</v>
      </c>
      <c r="E44" s="44" t="s">
        <v>183</v>
      </c>
      <c r="F44" s="29">
        <v>200</v>
      </c>
      <c r="G44" s="30">
        <f>G45</f>
        <v>0.1</v>
      </c>
      <c r="H44" s="30">
        <f>H45</f>
        <v>0.1</v>
      </c>
    </row>
    <row r="45" spans="1:8" ht="32.1" customHeight="1">
      <c r="A45" s="43" t="s">
        <v>21</v>
      </c>
      <c r="B45" s="273"/>
      <c r="C45" s="27">
        <v>1</v>
      </c>
      <c r="D45" s="27">
        <v>4</v>
      </c>
      <c r="E45" s="44" t="s">
        <v>183</v>
      </c>
      <c r="F45" s="29">
        <v>240</v>
      </c>
      <c r="G45" s="30">
        <v>0.1</v>
      </c>
      <c r="H45" s="30">
        <v>0.1</v>
      </c>
    </row>
    <row r="46" spans="1:8" ht="48" customHeight="1">
      <c r="A46" s="74" t="s">
        <v>27</v>
      </c>
      <c r="B46" s="276"/>
      <c r="C46" s="21">
        <v>1</v>
      </c>
      <c r="D46" s="21">
        <v>6</v>
      </c>
      <c r="E46" s="75" t="s">
        <v>7</v>
      </c>
      <c r="F46" s="23" t="s">
        <v>7</v>
      </c>
      <c r="G46" s="42">
        <f t="shared" ref="G46:H49" si="1">G47</f>
        <v>25.4</v>
      </c>
      <c r="H46" s="42">
        <f t="shared" si="1"/>
        <v>25.4</v>
      </c>
    </row>
    <row r="47" spans="1:8" ht="15.95" customHeight="1">
      <c r="A47" s="43" t="s">
        <v>16</v>
      </c>
      <c r="B47" s="273"/>
      <c r="C47" s="27">
        <v>1</v>
      </c>
      <c r="D47" s="27">
        <v>6</v>
      </c>
      <c r="E47" s="44" t="s">
        <v>10</v>
      </c>
      <c r="F47" s="29" t="s">
        <v>7</v>
      </c>
      <c r="G47" s="30">
        <f t="shared" si="1"/>
        <v>25.4</v>
      </c>
      <c r="H47" s="30">
        <f t="shared" si="1"/>
        <v>25.4</v>
      </c>
    </row>
    <row r="48" spans="1:8" ht="15.95" customHeight="1">
      <c r="A48" s="43" t="s">
        <v>208</v>
      </c>
      <c r="B48" s="273"/>
      <c r="C48" s="27">
        <v>1</v>
      </c>
      <c r="D48" s="27">
        <v>6</v>
      </c>
      <c r="E48" s="44" t="s">
        <v>28</v>
      </c>
      <c r="F48" s="29"/>
      <c r="G48" s="18">
        <f t="shared" si="1"/>
        <v>25.4</v>
      </c>
      <c r="H48" s="18">
        <f t="shared" si="1"/>
        <v>25.4</v>
      </c>
    </row>
    <row r="49" spans="1:8" ht="15.95" customHeight="1">
      <c r="A49" s="43" t="s">
        <v>29</v>
      </c>
      <c r="B49" s="273"/>
      <c r="C49" s="27">
        <v>1</v>
      </c>
      <c r="D49" s="27">
        <v>6</v>
      </c>
      <c r="E49" s="44" t="s">
        <v>28</v>
      </c>
      <c r="F49" s="29">
        <v>500</v>
      </c>
      <c r="G49" s="18">
        <f t="shared" si="1"/>
        <v>25.4</v>
      </c>
      <c r="H49" s="18">
        <f t="shared" si="1"/>
        <v>25.4</v>
      </c>
    </row>
    <row r="50" spans="1:8" ht="15.95" customHeight="1">
      <c r="A50" s="43" t="s">
        <v>30</v>
      </c>
      <c r="B50" s="273"/>
      <c r="C50" s="27">
        <v>1</v>
      </c>
      <c r="D50" s="27">
        <v>6</v>
      </c>
      <c r="E50" s="44" t="s">
        <v>28</v>
      </c>
      <c r="F50" s="29">
        <v>540</v>
      </c>
      <c r="G50" s="18">
        <v>25.4</v>
      </c>
      <c r="H50" s="18">
        <v>25.4</v>
      </c>
    </row>
    <row r="51" spans="1:8" ht="15.95" hidden="1" customHeight="1">
      <c r="A51" s="74" t="s">
        <v>31</v>
      </c>
      <c r="B51" s="276"/>
      <c r="C51" s="21">
        <v>1</v>
      </c>
      <c r="D51" s="21">
        <v>7</v>
      </c>
      <c r="E51" s="75"/>
      <c r="F51" s="23"/>
      <c r="G51" s="11">
        <f>G52</f>
        <v>0</v>
      </c>
      <c r="H51" s="11">
        <f>H52</f>
        <v>0</v>
      </c>
    </row>
    <row r="52" spans="1:8" ht="15.95" hidden="1" customHeight="1">
      <c r="A52" s="43" t="s">
        <v>9</v>
      </c>
      <c r="B52" s="273"/>
      <c r="C52" s="27">
        <v>1</v>
      </c>
      <c r="D52" s="27">
        <v>7</v>
      </c>
      <c r="E52" s="44" t="s">
        <v>10</v>
      </c>
      <c r="F52" s="29"/>
      <c r="G52" s="18">
        <f>G53+G56</f>
        <v>0</v>
      </c>
      <c r="H52" s="18">
        <f>H53+H56</f>
        <v>0</v>
      </c>
    </row>
    <row r="53" spans="1:8" ht="32.1" hidden="1" customHeight="1">
      <c r="A53" s="43" t="s">
        <v>32</v>
      </c>
      <c r="B53" s="273"/>
      <c r="C53" s="27">
        <v>1</v>
      </c>
      <c r="D53" s="27">
        <v>7</v>
      </c>
      <c r="E53" s="44" t="s">
        <v>33</v>
      </c>
      <c r="F53" s="29"/>
      <c r="G53" s="18">
        <f>G54</f>
        <v>0</v>
      </c>
      <c r="H53" s="18">
        <f>H54</f>
        <v>0</v>
      </c>
    </row>
    <row r="54" spans="1:8" ht="32.1" hidden="1" customHeight="1">
      <c r="A54" s="13" t="s">
        <v>315</v>
      </c>
      <c r="B54" s="273"/>
      <c r="C54" s="27">
        <v>1</v>
      </c>
      <c r="D54" s="27">
        <v>7</v>
      </c>
      <c r="E54" s="44" t="s">
        <v>33</v>
      </c>
      <c r="F54" s="29">
        <v>200</v>
      </c>
      <c r="G54" s="18">
        <f>G55</f>
        <v>0</v>
      </c>
      <c r="H54" s="18">
        <f>H55</f>
        <v>0</v>
      </c>
    </row>
    <row r="55" spans="1:8" ht="32.1" hidden="1" customHeight="1">
      <c r="A55" s="43" t="s">
        <v>21</v>
      </c>
      <c r="B55" s="273"/>
      <c r="C55" s="27">
        <v>1</v>
      </c>
      <c r="D55" s="27">
        <v>7</v>
      </c>
      <c r="E55" s="44" t="s">
        <v>33</v>
      </c>
      <c r="F55" s="29">
        <v>240</v>
      </c>
      <c r="G55" s="18"/>
      <c r="H55" s="18"/>
    </row>
    <row r="56" spans="1:8" ht="15.75" hidden="1">
      <c r="A56" s="43" t="s">
        <v>34</v>
      </c>
      <c r="B56" s="273"/>
      <c r="C56" s="27">
        <v>1</v>
      </c>
      <c r="D56" s="27">
        <v>7</v>
      </c>
      <c r="E56" s="44" t="s">
        <v>35</v>
      </c>
      <c r="F56" s="29"/>
      <c r="G56" s="18">
        <f>G57</f>
        <v>0</v>
      </c>
      <c r="H56" s="18">
        <f>H57</f>
        <v>0</v>
      </c>
    </row>
    <row r="57" spans="1:8" ht="32.1" hidden="1" customHeight="1">
      <c r="A57" s="13" t="s">
        <v>315</v>
      </c>
      <c r="B57" s="273"/>
      <c r="C57" s="27">
        <v>1</v>
      </c>
      <c r="D57" s="27">
        <v>7</v>
      </c>
      <c r="E57" s="44" t="s">
        <v>35</v>
      </c>
      <c r="F57" s="29">
        <v>200</v>
      </c>
      <c r="G57" s="18">
        <f>G58</f>
        <v>0</v>
      </c>
      <c r="H57" s="18">
        <f>H58</f>
        <v>0</v>
      </c>
    </row>
    <row r="58" spans="1:8" ht="32.1" hidden="1" customHeight="1">
      <c r="A58" s="43" t="s">
        <v>21</v>
      </c>
      <c r="B58" s="273"/>
      <c r="C58" s="27">
        <v>1</v>
      </c>
      <c r="D58" s="27">
        <v>7</v>
      </c>
      <c r="E58" s="44" t="s">
        <v>35</v>
      </c>
      <c r="F58" s="29">
        <v>240</v>
      </c>
      <c r="G58" s="18"/>
      <c r="H58" s="18"/>
    </row>
    <row r="59" spans="1:8" ht="15.95" customHeight="1">
      <c r="A59" s="74" t="s">
        <v>36</v>
      </c>
      <c r="B59" s="276"/>
      <c r="C59" s="21">
        <v>1</v>
      </c>
      <c r="D59" s="21">
        <v>11</v>
      </c>
      <c r="E59" s="75" t="s">
        <v>7</v>
      </c>
      <c r="F59" s="23" t="s">
        <v>7</v>
      </c>
      <c r="G59" s="24">
        <f t="shared" ref="G59:H62" si="2">G60</f>
        <v>5</v>
      </c>
      <c r="H59" s="24">
        <f t="shared" si="2"/>
        <v>5</v>
      </c>
    </row>
    <row r="60" spans="1:8" ht="15.95" customHeight="1">
      <c r="A60" s="43" t="s">
        <v>9</v>
      </c>
      <c r="B60" s="273"/>
      <c r="C60" s="27">
        <v>1</v>
      </c>
      <c r="D60" s="27">
        <v>11</v>
      </c>
      <c r="E60" s="44" t="s">
        <v>10</v>
      </c>
      <c r="F60" s="29" t="s">
        <v>7</v>
      </c>
      <c r="G60" s="18">
        <f t="shared" si="2"/>
        <v>5</v>
      </c>
      <c r="H60" s="18">
        <f t="shared" si="2"/>
        <v>5</v>
      </c>
    </row>
    <row r="61" spans="1:8" ht="15.95" customHeight="1">
      <c r="A61" s="43" t="s">
        <v>314</v>
      </c>
      <c r="B61" s="273"/>
      <c r="C61" s="27">
        <v>1</v>
      </c>
      <c r="D61" s="27">
        <v>11</v>
      </c>
      <c r="E61" s="44" t="s">
        <v>37</v>
      </c>
      <c r="F61" s="29" t="s">
        <v>7</v>
      </c>
      <c r="G61" s="18">
        <f t="shared" si="2"/>
        <v>5</v>
      </c>
      <c r="H61" s="18">
        <f t="shared" si="2"/>
        <v>5</v>
      </c>
    </row>
    <row r="62" spans="1:8" ht="15.95" customHeight="1">
      <c r="A62" s="43" t="s">
        <v>22</v>
      </c>
      <c r="B62" s="273"/>
      <c r="C62" s="27">
        <v>1</v>
      </c>
      <c r="D62" s="27">
        <v>11</v>
      </c>
      <c r="E62" s="44" t="s">
        <v>37</v>
      </c>
      <c r="F62" s="29">
        <v>800</v>
      </c>
      <c r="G62" s="18">
        <f t="shared" si="2"/>
        <v>5</v>
      </c>
      <c r="H62" s="18">
        <f t="shared" si="2"/>
        <v>5</v>
      </c>
    </row>
    <row r="63" spans="1:8" ht="15.95" customHeight="1">
      <c r="A63" s="43" t="s">
        <v>38</v>
      </c>
      <c r="B63" s="273"/>
      <c r="C63" s="27">
        <v>1</v>
      </c>
      <c r="D63" s="27">
        <v>11</v>
      </c>
      <c r="E63" s="44" t="s">
        <v>37</v>
      </c>
      <c r="F63" s="29">
        <v>870</v>
      </c>
      <c r="G63" s="30">
        <v>5</v>
      </c>
      <c r="H63" s="30">
        <v>5</v>
      </c>
    </row>
    <row r="64" spans="1:8" ht="15.95" customHeight="1">
      <c r="A64" s="74" t="s">
        <v>39</v>
      </c>
      <c r="B64" s="276"/>
      <c r="C64" s="21">
        <v>1</v>
      </c>
      <c r="D64" s="21">
        <v>13</v>
      </c>
      <c r="E64" s="75" t="s">
        <v>7</v>
      </c>
      <c r="F64" s="23" t="s">
        <v>7</v>
      </c>
      <c r="G64" s="42">
        <f>G65</f>
        <v>200</v>
      </c>
      <c r="H64" s="42">
        <f>H65</f>
        <v>200</v>
      </c>
    </row>
    <row r="65" spans="1:8" ht="15.95" customHeight="1">
      <c r="A65" s="43" t="s">
        <v>9</v>
      </c>
      <c r="B65" s="273"/>
      <c r="C65" s="27">
        <v>1</v>
      </c>
      <c r="D65" s="27">
        <v>13</v>
      </c>
      <c r="E65" s="44" t="s">
        <v>10</v>
      </c>
      <c r="F65" s="29" t="s">
        <v>7</v>
      </c>
      <c r="G65" s="18">
        <f>G66+G71</f>
        <v>200</v>
      </c>
      <c r="H65" s="18">
        <f>H66+H71</f>
        <v>200</v>
      </c>
    </row>
    <row r="66" spans="1:8" ht="32.1" hidden="1" customHeight="1">
      <c r="A66" s="43" t="s">
        <v>40</v>
      </c>
      <c r="B66" s="273"/>
      <c r="C66" s="27">
        <v>1</v>
      </c>
      <c r="D66" s="27">
        <v>13</v>
      </c>
      <c r="E66" s="44" t="s">
        <v>41</v>
      </c>
      <c r="F66" s="29" t="s">
        <v>7</v>
      </c>
      <c r="G66" s="18">
        <f>G67+G69</f>
        <v>0</v>
      </c>
      <c r="H66" s="18">
        <f>H67+H69</f>
        <v>0</v>
      </c>
    </row>
    <row r="67" spans="1:8" ht="32.1" hidden="1" customHeight="1">
      <c r="A67" s="13" t="s">
        <v>315</v>
      </c>
      <c r="B67" s="273"/>
      <c r="C67" s="27">
        <v>1</v>
      </c>
      <c r="D67" s="27">
        <v>13</v>
      </c>
      <c r="E67" s="44" t="s">
        <v>41</v>
      </c>
      <c r="F67" s="29">
        <v>200</v>
      </c>
      <c r="G67" s="18">
        <f>G68</f>
        <v>0</v>
      </c>
      <c r="H67" s="18">
        <f>H68</f>
        <v>0</v>
      </c>
    </row>
    <row r="68" spans="1:8" ht="32.1" hidden="1" customHeight="1">
      <c r="A68" s="43" t="s">
        <v>21</v>
      </c>
      <c r="B68" s="273"/>
      <c r="C68" s="27">
        <v>1</v>
      </c>
      <c r="D68" s="27">
        <v>13</v>
      </c>
      <c r="E68" s="44" t="s">
        <v>41</v>
      </c>
      <c r="F68" s="29">
        <v>240</v>
      </c>
      <c r="G68" s="30"/>
      <c r="H68" s="30"/>
    </row>
    <row r="69" spans="1:8" ht="15.95" hidden="1" customHeight="1">
      <c r="A69" s="43" t="s">
        <v>22</v>
      </c>
      <c r="B69" s="273"/>
      <c r="C69" s="27">
        <v>1</v>
      </c>
      <c r="D69" s="27">
        <v>13</v>
      </c>
      <c r="E69" s="44" t="s">
        <v>41</v>
      </c>
      <c r="F69" s="29">
        <v>800</v>
      </c>
      <c r="G69" s="30">
        <f>G70</f>
        <v>0</v>
      </c>
      <c r="H69" s="30">
        <f>H70</f>
        <v>0</v>
      </c>
    </row>
    <row r="70" spans="1:8" ht="15.95" hidden="1" customHeight="1">
      <c r="A70" s="43" t="s">
        <v>23</v>
      </c>
      <c r="B70" s="273"/>
      <c r="C70" s="27">
        <v>1</v>
      </c>
      <c r="D70" s="27">
        <v>13</v>
      </c>
      <c r="E70" s="44" t="s">
        <v>41</v>
      </c>
      <c r="F70" s="29">
        <v>850</v>
      </c>
      <c r="G70" s="30"/>
      <c r="H70" s="30"/>
    </row>
    <row r="71" spans="1:8" ht="15.95" customHeight="1">
      <c r="A71" s="43" t="s">
        <v>42</v>
      </c>
      <c r="B71" s="273"/>
      <c r="C71" s="27">
        <v>1</v>
      </c>
      <c r="D71" s="27">
        <v>13</v>
      </c>
      <c r="E71" s="44" t="s">
        <v>43</v>
      </c>
      <c r="F71" s="29" t="s">
        <v>7</v>
      </c>
      <c r="G71" s="30">
        <f>G72+G74</f>
        <v>200</v>
      </c>
      <c r="H71" s="30">
        <f>H72+H74</f>
        <v>200</v>
      </c>
    </row>
    <row r="72" spans="1:8" ht="32.1" customHeight="1">
      <c r="A72" s="13" t="s">
        <v>315</v>
      </c>
      <c r="B72" s="273"/>
      <c r="C72" s="27">
        <v>1</v>
      </c>
      <c r="D72" s="27">
        <v>13</v>
      </c>
      <c r="E72" s="44" t="s">
        <v>43</v>
      </c>
      <c r="F72" s="29">
        <v>200</v>
      </c>
      <c r="G72" s="30">
        <f>G73</f>
        <v>200</v>
      </c>
      <c r="H72" s="30">
        <f>H73</f>
        <v>200</v>
      </c>
    </row>
    <row r="73" spans="1:8" ht="32.1" customHeight="1">
      <c r="A73" s="43" t="s">
        <v>21</v>
      </c>
      <c r="B73" s="273"/>
      <c r="C73" s="27">
        <v>1</v>
      </c>
      <c r="D73" s="27">
        <v>13</v>
      </c>
      <c r="E73" s="44" t="s">
        <v>43</v>
      </c>
      <c r="F73" s="29">
        <v>240</v>
      </c>
      <c r="G73" s="30">
        <v>200</v>
      </c>
      <c r="H73" s="30">
        <v>200</v>
      </c>
    </row>
    <row r="74" spans="1:8" ht="15.95" hidden="1" customHeight="1">
      <c r="A74" s="43" t="s">
        <v>22</v>
      </c>
      <c r="B74" s="273"/>
      <c r="C74" s="27">
        <v>1</v>
      </c>
      <c r="D74" s="27">
        <v>13</v>
      </c>
      <c r="E74" s="44" t="s">
        <v>43</v>
      </c>
      <c r="F74" s="29">
        <v>800</v>
      </c>
      <c r="G74" s="18">
        <f>G75+G76</f>
        <v>0</v>
      </c>
      <c r="H74" s="18">
        <f>H75+H76</f>
        <v>0</v>
      </c>
    </row>
    <row r="75" spans="1:8" ht="15.95" hidden="1" customHeight="1">
      <c r="A75" s="43" t="s">
        <v>44</v>
      </c>
      <c r="B75" s="273"/>
      <c r="C75" s="27">
        <v>1</v>
      </c>
      <c r="D75" s="27">
        <v>13</v>
      </c>
      <c r="E75" s="44" t="s">
        <v>43</v>
      </c>
      <c r="F75" s="29">
        <v>830</v>
      </c>
      <c r="G75" s="30"/>
      <c r="H75" s="30"/>
    </row>
    <row r="76" spans="1:8" ht="15.95" hidden="1" customHeight="1">
      <c r="A76" s="43" t="s">
        <v>23</v>
      </c>
      <c r="B76" s="273"/>
      <c r="C76" s="27">
        <v>1</v>
      </c>
      <c r="D76" s="27">
        <v>13</v>
      </c>
      <c r="E76" s="44" t="s">
        <v>43</v>
      </c>
      <c r="F76" s="29">
        <v>850</v>
      </c>
      <c r="G76" s="30"/>
      <c r="H76" s="30"/>
    </row>
    <row r="77" spans="1:8" ht="15.95" customHeight="1">
      <c r="A77" s="74" t="s">
        <v>45</v>
      </c>
      <c r="B77" s="276"/>
      <c r="C77" s="21">
        <v>2</v>
      </c>
      <c r="D77" s="21">
        <v>3</v>
      </c>
      <c r="E77" s="75" t="s">
        <v>7</v>
      </c>
      <c r="F77" s="23" t="s">
        <v>7</v>
      </c>
      <c r="G77" s="11">
        <f>G78</f>
        <v>231.89999999999998</v>
      </c>
      <c r="H77" s="11">
        <f>H78</f>
        <v>236.5</v>
      </c>
    </row>
    <row r="78" spans="1:8" ht="15.95" customHeight="1">
      <c r="A78" s="43" t="s">
        <v>16</v>
      </c>
      <c r="B78" s="273"/>
      <c r="C78" s="27">
        <v>2</v>
      </c>
      <c r="D78" s="27">
        <v>3</v>
      </c>
      <c r="E78" s="44" t="s">
        <v>10</v>
      </c>
      <c r="F78" s="29" t="s">
        <v>7</v>
      </c>
      <c r="G78" s="18">
        <f>G79</f>
        <v>231.89999999999998</v>
      </c>
      <c r="H78" s="18">
        <f>H79</f>
        <v>236.5</v>
      </c>
    </row>
    <row r="79" spans="1:8" s="51" customFormat="1" ht="32.1" customHeight="1">
      <c r="A79" s="194" t="s">
        <v>46</v>
      </c>
      <c r="B79" s="280"/>
      <c r="C79" s="27">
        <v>2</v>
      </c>
      <c r="D79" s="27">
        <v>3</v>
      </c>
      <c r="E79" s="226" t="s">
        <v>47</v>
      </c>
      <c r="F79" s="227" t="s">
        <v>7</v>
      </c>
      <c r="G79" s="49">
        <f>G80+G82</f>
        <v>231.89999999999998</v>
      </c>
      <c r="H79" s="49">
        <f>H80+H82</f>
        <v>236.5</v>
      </c>
    </row>
    <row r="80" spans="1:8" ht="63.95" customHeight="1">
      <c r="A80" s="43" t="s">
        <v>13</v>
      </c>
      <c r="B80" s="273"/>
      <c r="C80" s="27">
        <v>2</v>
      </c>
      <c r="D80" s="27">
        <v>3</v>
      </c>
      <c r="E80" s="44" t="s">
        <v>47</v>
      </c>
      <c r="F80" s="29">
        <v>100</v>
      </c>
      <c r="G80" s="18">
        <f>G81</f>
        <v>226.7</v>
      </c>
      <c r="H80" s="18">
        <f>H81</f>
        <v>231.2</v>
      </c>
    </row>
    <row r="81" spans="1:8" ht="32.1" customHeight="1">
      <c r="A81" s="43" t="s">
        <v>48</v>
      </c>
      <c r="B81" s="273"/>
      <c r="C81" s="27">
        <v>2</v>
      </c>
      <c r="D81" s="27">
        <v>3</v>
      </c>
      <c r="E81" s="44" t="s">
        <v>47</v>
      </c>
      <c r="F81" s="29">
        <v>120</v>
      </c>
      <c r="G81" s="18">
        <v>226.7</v>
      </c>
      <c r="H81" s="18">
        <v>231.2</v>
      </c>
    </row>
    <row r="82" spans="1:8" ht="32.1" customHeight="1">
      <c r="A82" s="13" t="s">
        <v>315</v>
      </c>
      <c r="B82" s="273"/>
      <c r="C82" s="27">
        <v>2</v>
      </c>
      <c r="D82" s="27">
        <v>3</v>
      </c>
      <c r="E82" s="44" t="s">
        <v>49</v>
      </c>
      <c r="F82" s="29">
        <v>200</v>
      </c>
      <c r="G82" s="18">
        <f>G83</f>
        <v>5.2</v>
      </c>
      <c r="H82" s="18">
        <f>H83</f>
        <v>5.3</v>
      </c>
    </row>
    <row r="83" spans="1:8" ht="32.1" customHeight="1">
      <c r="A83" s="43" t="s">
        <v>21</v>
      </c>
      <c r="B83" s="273"/>
      <c r="C83" s="27">
        <v>2</v>
      </c>
      <c r="D83" s="27">
        <v>3</v>
      </c>
      <c r="E83" s="44" t="s">
        <v>49</v>
      </c>
      <c r="F83" s="29">
        <v>240</v>
      </c>
      <c r="G83" s="18">
        <v>5.2</v>
      </c>
      <c r="H83" s="18">
        <v>5.3</v>
      </c>
    </row>
    <row r="84" spans="1:8" ht="32.1" customHeight="1">
      <c r="A84" s="74" t="s">
        <v>50</v>
      </c>
      <c r="B84" s="276"/>
      <c r="C84" s="21">
        <v>3</v>
      </c>
      <c r="D84" s="27"/>
      <c r="E84" s="44"/>
      <c r="F84" s="29"/>
      <c r="G84" s="18">
        <f>G85</f>
        <v>91</v>
      </c>
      <c r="H84" s="18">
        <f>H85</f>
        <v>0</v>
      </c>
    </row>
    <row r="85" spans="1:8" ht="32.1" customHeight="1">
      <c r="A85" s="74" t="s">
        <v>51</v>
      </c>
      <c r="B85" s="276"/>
      <c r="C85" s="21">
        <v>3</v>
      </c>
      <c r="D85" s="21">
        <v>9</v>
      </c>
      <c r="E85" s="75" t="s">
        <v>7</v>
      </c>
      <c r="F85" s="23" t="s">
        <v>7</v>
      </c>
      <c r="G85" s="11">
        <f>G86+G96</f>
        <v>91</v>
      </c>
      <c r="H85" s="11">
        <f>H86+H96</f>
        <v>0</v>
      </c>
    </row>
    <row r="86" spans="1:8" ht="63">
      <c r="A86" s="270" t="s">
        <v>422</v>
      </c>
      <c r="B86" s="273"/>
      <c r="C86" s="27">
        <v>3</v>
      </c>
      <c r="D86" s="27">
        <v>9</v>
      </c>
      <c r="E86" s="44" t="s">
        <v>52</v>
      </c>
      <c r="F86" s="29" t="s">
        <v>7</v>
      </c>
      <c r="G86" s="18">
        <f>G87</f>
        <v>91</v>
      </c>
      <c r="H86" s="18">
        <f>H87+H90+H93</f>
        <v>0</v>
      </c>
    </row>
    <row r="87" spans="1:8" ht="57" customHeight="1">
      <c r="A87" s="43" t="s">
        <v>53</v>
      </c>
      <c r="B87" s="273"/>
      <c r="C87" s="27">
        <v>3</v>
      </c>
      <c r="D87" s="27">
        <v>9</v>
      </c>
      <c r="E87" s="44" t="s">
        <v>54</v>
      </c>
      <c r="F87" s="29" t="s">
        <v>7</v>
      </c>
      <c r="G87" s="18">
        <f>G88</f>
        <v>91</v>
      </c>
      <c r="H87" s="18">
        <f>H88</f>
        <v>0</v>
      </c>
    </row>
    <row r="88" spans="1:8" ht="32.1" customHeight="1">
      <c r="A88" s="13" t="s">
        <v>315</v>
      </c>
      <c r="B88" s="273"/>
      <c r="C88" s="27">
        <v>3</v>
      </c>
      <c r="D88" s="27">
        <v>9</v>
      </c>
      <c r="E88" s="44" t="s">
        <v>54</v>
      </c>
      <c r="F88" s="29">
        <v>200</v>
      </c>
      <c r="G88" s="30">
        <f>G93</f>
        <v>91</v>
      </c>
      <c r="H88" s="30">
        <f>H89</f>
        <v>0</v>
      </c>
    </row>
    <row r="89" spans="1:8" ht="32.1" hidden="1" customHeight="1">
      <c r="A89" s="43" t="s">
        <v>21</v>
      </c>
      <c r="B89" s="273"/>
      <c r="C89" s="27">
        <v>3</v>
      </c>
      <c r="D89" s="27">
        <v>9</v>
      </c>
      <c r="E89" s="44" t="s">
        <v>54</v>
      </c>
      <c r="F89" s="29">
        <v>240</v>
      </c>
      <c r="G89" s="30"/>
      <c r="H89" s="30"/>
    </row>
    <row r="90" spans="1:8" ht="32.1" hidden="1" customHeight="1">
      <c r="A90" s="43" t="s">
        <v>55</v>
      </c>
      <c r="B90" s="273"/>
      <c r="C90" s="27">
        <v>3</v>
      </c>
      <c r="D90" s="27">
        <v>9</v>
      </c>
      <c r="E90" s="44" t="s">
        <v>56</v>
      </c>
      <c r="F90" s="29"/>
      <c r="G90" s="18">
        <f>G91</f>
        <v>0</v>
      </c>
      <c r="H90" s="18">
        <f>H91</f>
        <v>0</v>
      </c>
    </row>
    <row r="91" spans="1:8" ht="32.1" hidden="1" customHeight="1">
      <c r="A91" s="13" t="s">
        <v>315</v>
      </c>
      <c r="B91" s="273"/>
      <c r="C91" s="27">
        <v>3</v>
      </c>
      <c r="D91" s="27">
        <v>9</v>
      </c>
      <c r="E91" s="44" t="s">
        <v>56</v>
      </c>
      <c r="F91" s="29">
        <v>200</v>
      </c>
      <c r="G91" s="18">
        <f>G92</f>
        <v>0</v>
      </c>
      <c r="H91" s="18">
        <f>H92</f>
        <v>0</v>
      </c>
    </row>
    <row r="92" spans="1:8" ht="32.1" hidden="1" customHeight="1">
      <c r="A92" s="43" t="s">
        <v>21</v>
      </c>
      <c r="B92" s="273"/>
      <c r="C92" s="27">
        <v>3</v>
      </c>
      <c r="D92" s="27">
        <v>9</v>
      </c>
      <c r="E92" s="44" t="s">
        <v>56</v>
      </c>
      <c r="F92" s="29">
        <v>240</v>
      </c>
      <c r="G92" s="18"/>
      <c r="H92" s="18"/>
    </row>
    <row r="93" spans="1:8" ht="32.1" customHeight="1">
      <c r="A93" s="43" t="s">
        <v>57</v>
      </c>
      <c r="B93" s="273"/>
      <c r="C93" s="27">
        <v>3</v>
      </c>
      <c r="D93" s="27">
        <v>9</v>
      </c>
      <c r="E93" s="44" t="s">
        <v>58</v>
      </c>
      <c r="F93" s="29"/>
      <c r="G93" s="18">
        <f>G94</f>
        <v>91</v>
      </c>
      <c r="H93" s="18">
        <f>H94</f>
        <v>0</v>
      </c>
    </row>
    <row r="94" spans="1:8" ht="32.1" customHeight="1">
      <c r="A94" s="13" t="s">
        <v>315</v>
      </c>
      <c r="B94" s="273"/>
      <c r="C94" s="27">
        <v>3</v>
      </c>
      <c r="D94" s="27">
        <v>9</v>
      </c>
      <c r="E94" s="44" t="s">
        <v>58</v>
      </c>
      <c r="F94" s="29">
        <v>200</v>
      </c>
      <c r="G94" s="18">
        <f>G95</f>
        <v>91</v>
      </c>
      <c r="H94" s="18">
        <f>H95</f>
        <v>0</v>
      </c>
    </row>
    <row r="95" spans="1:8" ht="32.1" customHeight="1">
      <c r="A95" s="43" t="s">
        <v>21</v>
      </c>
      <c r="B95" s="273"/>
      <c r="C95" s="27">
        <v>3</v>
      </c>
      <c r="D95" s="27">
        <v>9</v>
      </c>
      <c r="E95" s="44" t="s">
        <v>58</v>
      </c>
      <c r="F95" s="29">
        <v>240</v>
      </c>
      <c r="G95" s="18">
        <v>91</v>
      </c>
      <c r="H95" s="18"/>
    </row>
    <row r="96" spans="1:8" ht="15.95" hidden="1" customHeight="1">
      <c r="A96" s="43" t="s">
        <v>9</v>
      </c>
      <c r="B96" s="273"/>
      <c r="C96" s="27">
        <v>3</v>
      </c>
      <c r="D96" s="27">
        <v>9</v>
      </c>
      <c r="E96" s="44" t="s">
        <v>10</v>
      </c>
      <c r="F96" s="29"/>
      <c r="G96" s="18">
        <f>G97+G100+G103</f>
        <v>0</v>
      </c>
      <c r="H96" s="18">
        <f>H97+H100+H103</f>
        <v>0</v>
      </c>
    </row>
    <row r="97" spans="1:8" ht="48" hidden="1" customHeight="1">
      <c r="A97" s="43" t="s">
        <v>59</v>
      </c>
      <c r="B97" s="273"/>
      <c r="C97" s="27">
        <v>3</v>
      </c>
      <c r="D97" s="27">
        <v>9</v>
      </c>
      <c r="E97" s="44" t="s">
        <v>60</v>
      </c>
      <c r="F97" s="29"/>
      <c r="G97" s="18">
        <f>G98</f>
        <v>0</v>
      </c>
      <c r="H97" s="18">
        <f>H98</f>
        <v>0</v>
      </c>
    </row>
    <row r="98" spans="1:8" ht="32.1" hidden="1" customHeight="1">
      <c r="A98" s="13" t="s">
        <v>315</v>
      </c>
      <c r="B98" s="273"/>
      <c r="C98" s="27">
        <v>3</v>
      </c>
      <c r="D98" s="27">
        <v>9</v>
      </c>
      <c r="E98" s="44" t="s">
        <v>60</v>
      </c>
      <c r="F98" s="29">
        <v>200</v>
      </c>
      <c r="G98" s="18">
        <f>G99</f>
        <v>0</v>
      </c>
      <c r="H98" s="18">
        <f>H99</f>
        <v>0</v>
      </c>
    </row>
    <row r="99" spans="1:8" ht="32.1" hidden="1" customHeight="1">
      <c r="A99" s="43" t="s">
        <v>21</v>
      </c>
      <c r="B99" s="273"/>
      <c r="C99" s="27">
        <v>3</v>
      </c>
      <c r="D99" s="27">
        <v>9</v>
      </c>
      <c r="E99" s="44" t="s">
        <v>60</v>
      </c>
      <c r="F99" s="29">
        <v>240</v>
      </c>
      <c r="G99" s="18"/>
      <c r="H99" s="18"/>
    </row>
    <row r="100" spans="1:8" ht="32.1" hidden="1" customHeight="1">
      <c r="A100" s="43" t="s">
        <v>61</v>
      </c>
      <c r="B100" s="273"/>
      <c r="C100" s="27">
        <v>3</v>
      </c>
      <c r="D100" s="27">
        <v>9</v>
      </c>
      <c r="E100" s="44" t="s">
        <v>62</v>
      </c>
      <c r="F100" s="29"/>
      <c r="G100" s="18">
        <f>G101</f>
        <v>0</v>
      </c>
      <c r="H100" s="18">
        <f>H101</f>
        <v>0</v>
      </c>
    </row>
    <row r="101" spans="1:8" ht="32.1" hidden="1" customHeight="1">
      <c r="A101" s="13" t="s">
        <v>315</v>
      </c>
      <c r="B101" s="273"/>
      <c r="C101" s="27">
        <v>3</v>
      </c>
      <c r="D101" s="27">
        <v>9</v>
      </c>
      <c r="E101" s="44" t="s">
        <v>62</v>
      </c>
      <c r="F101" s="29">
        <v>200</v>
      </c>
      <c r="G101" s="18">
        <f>G102</f>
        <v>0</v>
      </c>
      <c r="H101" s="18">
        <f>H102</f>
        <v>0</v>
      </c>
    </row>
    <row r="102" spans="1:8" ht="32.1" hidden="1" customHeight="1">
      <c r="A102" s="43" t="s">
        <v>21</v>
      </c>
      <c r="B102" s="273"/>
      <c r="C102" s="27">
        <v>3</v>
      </c>
      <c r="D102" s="27">
        <v>9</v>
      </c>
      <c r="E102" s="44" t="s">
        <v>62</v>
      </c>
      <c r="F102" s="29">
        <v>240</v>
      </c>
      <c r="G102" s="18"/>
      <c r="H102" s="18"/>
    </row>
    <row r="103" spans="1:8" ht="32.1" hidden="1" customHeight="1">
      <c r="A103" s="43" t="s">
        <v>63</v>
      </c>
      <c r="B103" s="273"/>
      <c r="C103" s="27">
        <v>3</v>
      </c>
      <c r="D103" s="27">
        <v>9</v>
      </c>
      <c r="E103" s="44" t="s">
        <v>64</v>
      </c>
      <c r="F103" s="29"/>
      <c r="G103" s="18">
        <f>G104</f>
        <v>0</v>
      </c>
      <c r="H103" s="18">
        <f>H104</f>
        <v>0</v>
      </c>
    </row>
    <row r="104" spans="1:8" ht="32.1" hidden="1" customHeight="1">
      <c r="A104" s="13" t="s">
        <v>315</v>
      </c>
      <c r="B104" s="273"/>
      <c r="C104" s="27">
        <v>3</v>
      </c>
      <c r="D104" s="27">
        <v>9</v>
      </c>
      <c r="E104" s="44" t="s">
        <v>64</v>
      </c>
      <c r="F104" s="29">
        <v>200</v>
      </c>
      <c r="G104" s="18">
        <f>G105</f>
        <v>0</v>
      </c>
      <c r="H104" s="18">
        <f>H105</f>
        <v>0</v>
      </c>
    </row>
    <row r="105" spans="1:8" ht="32.1" hidden="1" customHeight="1">
      <c r="A105" s="43" t="s">
        <v>21</v>
      </c>
      <c r="B105" s="273"/>
      <c r="C105" s="27">
        <v>3</v>
      </c>
      <c r="D105" s="27">
        <v>9</v>
      </c>
      <c r="E105" s="44" t="s">
        <v>64</v>
      </c>
      <c r="F105" s="29">
        <v>240</v>
      </c>
      <c r="G105" s="18"/>
      <c r="H105" s="18"/>
    </row>
    <row r="106" spans="1:8" ht="15.95" customHeight="1">
      <c r="A106" s="74" t="s">
        <v>65</v>
      </c>
      <c r="B106" s="276"/>
      <c r="C106" s="21">
        <v>4</v>
      </c>
      <c r="D106" s="27"/>
      <c r="E106" s="44"/>
      <c r="F106" s="29"/>
      <c r="G106" s="18">
        <f>G107+G121+G198+G183</f>
        <v>1412.8</v>
      </c>
      <c r="H106" s="18">
        <f>H107+H121+H198+H183</f>
        <v>1451</v>
      </c>
    </row>
    <row r="107" spans="1:8" ht="15.95" hidden="1" customHeight="1">
      <c r="A107" s="175" t="s">
        <v>66</v>
      </c>
      <c r="B107" s="281"/>
      <c r="C107" s="54">
        <v>4</v>
      </c>
      <c r="D107" s="54">
        <v>6</v>
      </c>
      <c r="E107" s="228" t="s">
        <v>7</v>
      </c>
      <c r="F107" s="56" t="s">
        <v>7</v>
      </c>
      <c r="G107" s="57">
        <f>G108</f>
        <v>0</v>
      </c>
      <c r="H107" s="57">
        <f>H108</f>
        <v>0</v>
      </c>
    </row>
    <row r="108" spans="1:8" ht="15.95" hidden="1" customHeight="1">
      <c r="A108" s="71" t="s">
        <v>9</v>
      </c>
      <c r="B108" s="282"/>
      <c r="C108" s="67">
        <v>4</v>
      </c>
      <c r="D108" s="67">
        <v>6</v>
      </c>
      <c r="E108" s="229" t="s">
        <v>10</v>
      </c>
      <c r="F108" s="56"/>
      <c r="G108" s="63">
        <f>G109+G114</f>
        <v>0</v>
      </c>
      <c r="H108" s="63">
        <f>H109+H114</f>
        <v>0</v>
      </c>
    </row>
    <row r="109" spans="1:8" ht="15.95" hidden="1" customHeight="1">
      <c r="A109" s="71" t="s">
        <v>67</v>
      </c>
      <c r="B109" s="282"/>
      <c r="C109" s="67">
        <v>4</v>
      </c>
      <c r="D109" s="67">
        <v>6</v>
      </c>
      <c r="E109" s="229" t="s">
        <v>68</v>
      </c>
      <c r="F109" s="56"/>
      <c r="G109" s="63">
        <f>G110+G112</f>
        <v>0</v>
      </c>
      <c r="H109" s="63">
        <f>H110+H112</f>
        <v>0</v>
      </c>
    </row>
    <row r="110" spans="1:8" ht="32.1" hidden="1" customHeight="1">
      <c r="A110" s="13" t="s">
        <v>315</v>
      </c>
      <c r="B110" s="273"/>
      <c r="C110" s="67">
        <v>4</v>
      </c>
      <c r="D110" s="67">
        <v>6</v>
      </c>
      <c r="E110" s="229" t="s">
        <v>68</v>
      </c>
      <c r="F110" s="68">
        <v>200</v>
      </c>
      <c r="G110" s="63">
        <f>G111</f>
        <v>0</v>
      </c>
      <c r="H110" s="63">
        <f>H111</f>
        <v>0</v>
      </c>
    </row>
    <row r="111" spans="1:8" ht="32.1" hidden="1" customHeight="1">
      <c r="A111" s="71" t="s">
        <v>21</v>
      </c>
      <c r="B111" s="282"/>
      <c r="C111" s="67">
        <v>4</v>
      </c>
      <c r="D111" s="67">
        <v>6</v>
      </c>
      <c r="E111" s="229" t="s">
        <v>68</v>
      </c>
      <c r="F111" s="68">
        <v>240</v>
      </c>
      <c r="G111" s="63"/>
      <c r="H111" s="63"/>
    </row>
    <row r="112" spans="1:8" ht="32.1" hidden="1" customHeight="1">
      <c r="A112" s="71" t="s">
        <v>69</v>
      </c>
      <c r="B112" s="282"/>
      <c r="C112" s="67">
        <v>4</v>
      </c>
      <c r="D112" s="67">
        <v>6</v>
      </c>
      <c r="E112" s="229" t="s">
        <v>68</v>
      </c>
      <c r="F112" s="68">
        <v>400</v>
      </c>
      <c r="G112" s="63">
        <f>G113</f>
        <v>0</v>
      </c>
      <c r="H112" s="63">
        <f>H113</f>
        <v>0</v>
      </c>
    </row>
    <row r="113" spans="1:8" ht="15.95" hidden="1" customHeight="1">
      <c r="A113" s="71" t="s">
        <v>70</v>
      </c>
      <c r="B113" s="282"/>
      <c r="C113" s="67">
        <v>4</v>
      </c>
      <c r="D113" s="67">
        <v>6</v>
      </c>
      <c r="E113" s="229" t="s">
        <v>68</v>
      </c>
      <c r="F113" s="68">
        <v>410</v>
      </c>
      <c r="G113" s="63"/>
      <c r="H113" s="63"/>
    </row>
    <row r="114" spans="1:8" ht="15.95" hidden="1" customHeight="1">
      <c r="A114" s="71" t="s">
        <v>71</v>
      </c>
      <c r="B114" s="282"/>
      <c r="C114" s="67">
        <v>4</v>
      </c>
      <c r="D114" s="67">
        <v>6</v>
      </c>
      <c r="E114" s="229" t="s">
        <v>72</v>
      </c>
      <c r="F114" s="68"/>
      <c r="G114" s="63">
        <f>G115+G117+G119</f>
        <v>0</v>
      </c>
      <c r="H114" s="63">
        <f>H115+H117+H119</f>
        <v>0</v>
      </c>
    </row>
    <row r="115" spans="1:8" ht="32.1" hidden="1" customHeight="1">
      <c r="A115" s="13" t="s">
        <v>315</v>
      </c>
      <c r="B115" s="273"/>
      <c r="C115" s="67">
        <v>4</v>
      </c>
      <c r="D115" s="67">
        <v>6</v>
      </c>
      <c r="E115" s="229" t="s">
        <v>72</v>
      </c>
      <c r="F115" s="68">
        <v>200</v>
      </c>
      <c r="G115" s="72">
        <f>G116</f>
        <v>0</v>
      </c>
      <c r="H115" s="72">
        <f>H116</f>
        <v>0</v>
      </c>
    </row>
    <row r="116" spans="1:8" ht="32.1" hidden="1" customHeight="1">
      <c r="A116" s="71" t="s">
        <v>21</v>
      </c>
      <c r="B116" s="282"/>
      <c r="C116" s="67">
        <v>4</v>
      </c>
      <c r="D116" s="67">
        <v>6</v>
      </c>
      <c r="E116" s="229" t="s">
        <v>72</v>
      </c>
      <c r="F116" s="68">
        <v>240</v>
      </c>
      <c r="G116" s="73"/>
      <c r="H116" s="73"/>
    </row>
    <row r="117" spans="1:8" ht="32.1" hidden="1" customHeight="1">
      <c r="A117" s="71" t="s">
        <v>69</v>
      </c>
      <c r="B117" s="282"/>
      <c r="C117" s="67">
        <v>4</v>
      </c>
      <c r="D117" s="67">
        <v>6</v>
      </c>
      <c r="E117" s="229" t="s">
        <v>72</v>
      </c>
      <c r="F117" s="68">
        <v>400</v>
      </c>
      <c r="G117" s="73">
        <f>G118</f>
        <v>0</v>
      </c>
      <c r="H117" s="73">
        <f>H118</f>
        <v>0</v>
      </c>
    </row>
    <row r="118" spans="1:8" ht="15.95" hidden="1" customHeight="1">
      <c r="A118" s="71" t="s">
        <v>70</v>
      </c>
      <c r="B118" s="282"/>
      <c r="C118" s="67">
        <v>4</v>
      </c>
      <c r="D118" s="67">
        <v>6</v>
      </c>
      <c r="E118" s="229" t="s">
        <v>72</v>
      </c>
      <c r="F118" s="68">
        <v>410</v>
      </c>
      <c r="G118" s="73"/>
      <c r="H118" s="73"/>
    </row>
    <row r="119" spans="1:8" ht="15.95" hidden="1" customHeight="1">
      <c r="A119" s="71" t="s">
        <v>22</v>
      </c>
      <c r="B119" s="282"/>
      <c r="C119" s="67">
        <v>4</v>
      </c>
      <c r="D119" s="67">
        <v>6</v>
      </c>
      <c r="E119" s="229" t="s">
        <v>72</v>
      </c>
      <c r="F119" s="68">
        <v>800</v>
      </c>
      <c r="G119" s="72">
        <f>G120</f>
        <v>0</v>
      </c>
      <c r="H119" s="72">
        <f>H120</f>
        <v>0</v>
      </c>
    </row>
    <row r="120" spans="1:8" ht="48" hidden="1" customHeight="1">
      <c r="A120" s="71" t="s">
        <v>73</v>
      </c>
      <c r="B120" s="282"/>
      <c r="C120" s="67">
        <v>4</v>
      </c>
      <c r="D120" s="67">
        <v>6</v>
      </c>
      <c r="E120" s="229" t="s">
        <v>72</v>
      </c>
      <c r="F120" s="68">
        <v>810</v>
      </c>
      <c r="G120" s="72"/>
      <c r="H120" s="72"/>
    </row>
    <row r="121" spans="1:8" ht="15.95" customHeight="1">
      <c r="A121" s="74" t="s">
        <v>74</v>
      </c>
      <c r="B121" s="276"/>
      <c r="C121" s="21">
        <v>4</v>
      </c>
      <c r="D121" s="21">
        <v>9</v>
      </c>
      <c r="E121" s="75" t="s">
        <v>7</v>
      </c>
      <c r="F121" s="23" t="s">
        <v>7</v>
      </c>
      <c r="G121" s="24">
        <f>G122+G153+G168</f>
        <v>1412.8</v>
      </c>
      <c r="H121" s="24">
        <f>H122+H153+H168</f>
        <v>1451</v>
      </c>
    </row>
    <row r="122" spans="1:8" ht="32.1" customHeight="1">
      <c r="A122" s="270" t="s">
        <v>463</v>
      </c>
      <c r="B122" s="273"/>
      <c r="C122" s="27">
        <v>4</v>
      </c>
      <c r="D122" s="27">
        <v>9</v>
      </c>
      <c r="E122" s="44" t="s">
        <v>75</v>
      </c>
      <c r="F122" s="23"/>
      <c r="G122" s="30">
        <f>G123+G138</f>
        <v>1412.8</v>
      </c>
      <c r="H122" s="30">
        <f>H123+H138</f>
        <v>1451</v>
      </c>
    </row>
    <row r="123" spans="1:8" ht="48" customHeight="1">
      <c r="A123" s="270" t="s">
        <v>450</v>
      </c>
      <c r="B123" s="273"/>
      <c r="C123" s="27">
        <v>4</v>
      </c>
      <c r="D123" s="27">
        <v>9</v>
      </c>
      <c r="E123" s="44" t="s">
        <v>76</v>
      </c>
      <c r="F123" s="23"/>
      <c r="G123" s="30">
        <f>G124+G131</f>
        <v>1412.8</v>
      </c>
      <c r="H123" s="30">
        <f>H124+H131</f>
        <v>1451</v>
      </c>
    </row>
    <row r="124" spans="1:8" ht="48" hidden="1" customHeight="1">
      <c r="A124" s="270" t="s">
        <v>349</v>
      </c>
      <c r="B124" s="273"/>
      <c r="C124" s="27">
        <v>4</v>
      </c>
      <c r="D124" s="27">
        <v>9</v>
      </c>
      <c r="E124" s="44" t="s">
        <v>77</v>
      </c>
      <c r="F124" s="23"/>
      <c r="G124" s="30">
        <f>G125+G127+G129</f>
        <v>0</v>
      </c>
      <c r="H124" s="30">
        <f>H125+H127+H129</f>
        <v>0</v>
      </c>
    </row>
    <row r="125" spans="1:8" ht="32.1" hidden="1" customHeight="1">
      <c r="A125" s="13" t="s">
        <v>315</v>
      </c>
      <c r="B125" s="273"/>
      <c r="C125" s="27">
        <v>4</v>
      </c>
      <c r="D125" s="27">
        <v>9</v>
      </c>
      <c r="E125" s="44" t="s">
        <v>77</v>
      </c>
      <c r="F125" s="29">
        <v>200</v>
      </c>
      <c r="G125" s="30">
        <f>G126</f>
        <v>0</v>
      </c>
      <c r="H125" s="30">
        <f>H126</f>
        <v>0</v>
      </c>
    </row>
    <row r="126" spans="1:8" ht="32.1" hidden="1" customHeight="1">
      <c r="A126" s="43" t="s">
        <v>21</v>
      </c>
      <c r="B126" s="273"/>
      <c r="C126" s="27">
        <v>4</v>
      </c>
      <c r="D126" s="27">
        <v>9</v>
      </c>
      <c r="E126" s="44" t="s">
        <v>77</v>
      </c>
      <c r="F126" s="29">
        <v>240</v>
      </c>
      <c r="G126" s="30">
        <v>0</v>
      </c>
      <c r="H126" s="30"/>
    </row>
    <row r="127" spans="1:8" ht="32.1" hidden="1" customHeight="1">
      <c r="A127" s="43" t="s">
        <v>69</v>
      </c>
      <c r="B127" s="273"/>
      <c r="C127" s="27">
        <v>4</v>
      </c>
      <c r="D127" s="27">
        <v>9</v>
      </c>
      <c r="E127" s="44" t="s">
        <v>77</v>
      </c>
      <c r="F127" s="29">
        <v>400</v>
      </c>
      <c r="G127" s="30">
        <f>G128</f>
        <v>0</v>
      </c>
      <c r="H127" s="30">
        <f>H128</f>
        <v>0</v>
      </c>
    </row>
    <row r="128" spans="1:8" ht="15.95" hidden="1" customHeight="1">
      <c r="A128" s="43" t="s">
        <v>70</v>
      </c>
      <c r="B128" s="273"/>
      <c r="C128" s="27">
        <v>4</v>
      </c>
      <c r="D128" s="27">
        <v>9</v>
      </c>
      <c r="E128" s="44" t="s">
        <v>77</v>
      </c>
      <c r="F128" s="29">
        <v>410</v>
      </c>
      <c r="G128" s="30"/>
      <c r="H128" s="30"/>
    </row>
    <row r="129" spans="1:8" ht="15.95" hidden="1" customHeight="1">
      <c r="A129" s="43" t="s">
        <v>22</v>
      </c>
      <c r="B129" s="273"/>
      <c r="C129" s="27">
        <v>4</v>
      </c>
      <c r="D129" s="27">
        <v>9</v>
      </c>
      <c r="E129" s="44" t="s">
        <v>77</v>
      </c>
      <c r="F129" s="29">
        <v>800</v>
      </c>
      <c r="G129" s="30">
        <f>G130</f>
        <v>0</v>
      </c>
      <c r="H129" s="30">
        <f>H130</f>
        <v>0</v>
      </c>
    </row>
    <row r="130" spans="1:8" ht="48" hidden="1" customHeight="1">
      <c r="A130" s="71" t="s">
        <v>73</v>
      </c>
      <c r="B130" s="282"/>
      <c r="C130" s="27">
        <v>4</v>
      </c>
      <c r="D130" s="27">
        <v>9</v>
      </c>
      <c r="E130" s="44" t="s">
        <v>77</v>
      </c>
      <c r="F130" s="29">
        <v>810</v>
      </c>
      <c r="G130" s="30"/>
      <c r="H130" s="30"/>
    </row>
    <row r="131" spans="1:8" ht="32.1" customHeight="1">
      <c r="A131" s="270" t="s">
        <v>424</v>
      </c>
      <c r="B131" s="273"/>
      <c r="C131" s="27">
        <v>4</v>
      </c>
      <c r="D131" s="27">
        <v>9</v>
      </c>
      <c r="E131" s="44" t="s">
        <v>78</v>
      </c>
      <c r="F131" s="23"/>
      <c r="G131" s="30">
        <f>G132+G134+G136</f>
        <v>1412.8</v>
      </c>
      <c r="H131" s="30">
        <f>H132+H134+H136</f>
        <v>1451</v>
      </c>
    </row>
    <row r="132" spans="1:8" ht="32.1" customHeight="1">
      <c r="A132" s="13" t="s">
        <v>315</v>
      </c>
      <c r="B132" s="273"/>
      <c r="C132" s="27">
        <v>4</v>
      </c>
      <c r="D132" s="27">
        <v>9</v>
      </c>
      <c r="E132" s="44" t="s">
        <v>78</v>
      </c>
      <c r="F132" s="29">
        <v>200</v>
      </c>
      <c r="G132" s="30">
        <f>G133</f>
        <v>1412.8</v>
      </c>
      <c r="H132" s="30">
        <f>H133</f>
        <v>1451</v>
      </c>
    </row>
    <row r="133" spans="1:8" ht="32.1" customHeight="1">
      <c r="A133" s="43" t="s">
        <v>21</v>
      </c>
      <c r="B133" s="273"/>
      <c r="C133" s="27">
        <v>4</v>
      </c>
      <c r="D133" s="27">
        <v>9</v>
      </c>
      <c r="E133" s="44" t="s">
        <v>78</v>
      </c>
      <c r="F133" s="29">
        <v>240</v>
      </c>
      <c r="G133" s="30">
        <v>1412.8</v>
      </c>
      <c r="H133" s="30">
        <v>1451</v>
      </c>
    </row>
    <row r="134" spans="1:8" ht="32.1" hidden="1" customHeight="1">
      <c r="A134" s="43" t="s">
        <v>69</v>
      </c>
      <c r="B134" s="273"/>
      <c r="C134" s="27">
        <v>4</v>
      </c>
      <c r="D134" s="27">
        <v>9</v>
      </c>
      <c r="E134" s="44" t="s">
        <v>78</v>
      </c>
      <c r="F134" s="29">
        <v>400</v>
      </c>
      <c r="G134" s="30">
        <f>G135</f>
        <v>0</v>
      </c>
      <c r="H134" s="30">
        <f>H135</f>
        <v>0</v>
      </c>
    </row>
    <row r="135" spans="1:8" ht="15.95" hidden="1" customHeight="1">
      <c r="A135" s="43" t="s">
        <v>70</v>
      </c>
      <c r="B135" s="273"/>
      <c r="C135" s="27">
        <v>4</v>
      </c>
      <c r="D135" s="27">
        <v>9</v>
      </c>
      <c r="E135" s="44" t="s">
        <v>78</v>
      </c>
      <c r="F135" s="29">
        <v>410</v>
      </c>
      <c r="G135" s="30"/>
      <c r="H135" s="30"/>
    </row>
    <row r="136" spans="1:8" ht="15.95" hidden="1" customHeight="1">
      <c r="A136" s="43" t="s">
        <v>22</v>
      </c>
      <c r="B136" s="273"/>
      <c r="C136" s="27">
        <v>4</v>
      </c>
      <c r="D136" s="27">
        <v>9</v>
      </c>
      <c r="E136" s="44" t="s">
        <v>78</v>
      </c>
      <c r="F136" s="29">
        <v>800</v>
      </c>
      <c r="G136" s="30">
        <f>G137</f>
        <v>0</v>
      </c>
      <c r="H136" s="30">
        <f>H137</f>
        <v>0</v>
      </c>
    </row>
    <row r="137" spans="1:8" ht="48" hidden="1" customHeight="1">
      <c r="A137" s="71" t="s">
        <v>73</v>
      </c>
      <c r="B137" s="282"/>
      <c r="C137" s="27">
        <v>4</v>
      </c>
      <c r="D137" s="27">
        <v>9</v>
      </c>
      <c r="E137" s="44" t="s">
        <v>78</v>
      </c>
      <c r="F137" s="29">
        <v>810</v>
      </c>
      <c r="G137" s="30"/>
      <c r="H137" s="30"/>
    </row>
    <row r="138" spans="1:8" ht="48" hidden="1" customHeight="1">
      <c r="A138" s="43" t="s">
        <v>79</v>
      </c>
      <c r="B138" s="273"/>
      <c r="C138" s="27">
        <v>4</v>
      </c>
      <c r="D138" s="27">
        <v>9</v>
      </c>
      <c r="E138" s="44" t="s">
        <v>80</v>
      </c>
      <c r="F138" s="23"/>
      <c r="G138" s="30">
        <f>G139+G146</f>
        <v>0</v>
      </c>
      <c r="H138" s="30">
        <f>H139+H146</f>
        <v>0</v>
      </c>
    </row>
    <row r="139" spans="1:8" ht="48" hidden="1" customHeight="1">
      <c r="A139" s="43" t="s">
        <v>81</v>
      </c>
      <c r="B139" s="273"/>
      <c r="C139" s="27">
        <v>4</v>
      </c>
      <c r="D139" s="27">
        <v>9</v>
      </c>
      <c r="E139" s="44" t="s">
        <v>82</v>
      </c>
      <c r="F139" s="23"/>
      <c r="G139" s="30">
        <f>G140+G142+G144</f>
        <v>0</v>
      </c>
      <c r="H139" s="30">
        <f>H140+H142+H144</f>
        <v>0</v>
      </c>
    </row>
    <row r="140" spans="1:8" ht="32.1" hidden="1" customHeight="1">
      <c r="A140" s="13" t="s">
        <v>315</v>
      </c>
      <c r="B140" s="273"/>
      <c r="C140" s="27">
        <v>4</v>
      </c>
      <c r="D140" s="27">
        <v>9</v>
      </c>
      <c r="E140" s="44" t="s">
        <v>82</v>
      </c>
      <c r="F140" s="29">
        <v>200</v>
      </c>
      <c r="G140" s="30">
        <f>G141</f>
        <v>0</v>
      </c>
      <c r="H140" s="30">
        <f>H141</f>
        <v>0</v>
      </c>
    </row>
    <row r="141" spans="1:8" ht="32.1" hidden="1" customHeight="1">
      <c r="A141" s="43" t="s">
        <v>21</v>
      </c>
      <c r="B141" s="273"/>
      <c r="C141" s="27">
        <v>4</v>
      </c>
      <c r="D141" s="27">
        <v>9</v>
      </c>
      <c r="E141" s="44" t="s">
        <v>82</v>
      </c>
      <c r="F141" s="29">
        <v>240</v>
      </c>
      <c r="G141" s="30"/>
      <c r="H141" s="30"/>
    </row>
    <row r="142" spans="1:8" ht="32.1" hidden="1" customHeight="1">
      <c r="A142" s="43" t="s">
        <v>69</v>
      </c>
      <c r="B142" s="273"/>
      <c r="C142" s="27">
        <v>4</v>
      </c>
      <c r="D142" s="27">
        <v>9</v>
      </c>
      <c r="E142" s="44" t="s">
        <v>82</v>
      </c>
      <c r="F142" s="29">
        <v>400</v>
      </c>
      <c r="G142" s="30">
        <f>G143</f>
        <v>0</v>
      </c>
      <c r="H142" s="30">
        <f>H143</f>
        <v>0</v>
      </c>
    </row>
    <row r="143" spans="1:8" ht="15.95" hidden="1" customHeight="1">
      <c r="A143" s="43" t="s">
        <v>70</v>
      </c>
      <c r="B143" s="273"/>
      <c r="C143" s="27">
        <v>4</v>
      </c>
      <c r="D143" s="27">
        <v>9</v>
      </c>
      <c r="E143" s="44" t="s">
        <v>82</v>
      </c>
      <c r="F143" s="29">
        <v>410</v>
      </c>
      <c r="G143" s="30"/>
      <c r="H143" s="30"/>
    </row>
    <row r="144" spans="1:8" ht="15.95" hidden="1" customHeight="1">
      <c r="A144" s="43" t="s">
        <v>22</v>
      </c>
      <c r="B144" s="273"/>
      <c r="C144" s="27">
        <v>4</v>
      </c>
      <c r="D144" s="27">
        <v>9</v>
      </c>
      <c r="E144" s="44" t="s">
        <v>82</v>
      </c>
      <c r="F144" s="29">
        <v>800</v>
      </c>
      <c r="G144" s="30">
        <f>G145</f>
        <v>0</v>
      </c>
      <c r="H144" s="30">
        <f>H145</f>
        <v>0</v>
      </c>
    </row>
    <row r="145" spans="1:8" ht="48" hidden="1" customHeight="1">
      <c r="A145" s="71" t="s">
        <v>73</v>
      </c>
      <c r="B145" s="282"/>
      <c r="C145" s="27">
        <v>4</v>
      </c>
      <c r="D145" s="27">
        <v>9</v>
      </c>
      <c r="E145" s="44" t="s">
        <v>82</v>
      </c>
      <c r="F145" s="29">
        <v>810</v>
      </c>
      <c r="G145" s="30"/>
      <c r="H145" s="30"/>
    </row>
    <row r="146" spans="1:8" ht="32.1" hidden="1" customHeight="1">
      <c r="A146" s="270" t="s">
        <v>343</v>
      </c>
      <c r="B146" s="273"/>
      <c r="C146" s="27">
        <v>4</v>
      </c>
      <c r="D146" s="27">
        <v>9</v>
      </c>
      <c r="E146" s="44" t="s">
        <v>83</v>
      </c>
      <c r="F146" s="23"/>
      <c r="G146" s="30">
        <f>G147+G149+G151</f>
        <v>0</v>
      </c>
      <c r="H146" s="30">
        <f>H147+H149+H151</f>
        <v>0</v>
      </c>
    </row>
    <row r="147" spans="1:8" ht="32.1" hidden="1" customHeight="1">
      <c r="A147" s="13" t="s">
        <v>315</v>
      </c>
      <c r="B147" s="273"/>
      <c r="C147" s="27">
        <v>4</v>
      </c>
      <c r="D147" s="27">
        <v>9</v>
      </c>
      <c r="E147" s="44" t="s">
        <v>83</v>
      </c>
      <c r="F147" s="29">
        <v>200</v>
      </c>
      <c r="G147" s="30">
        <f>G148</f>
        <v>0</v>
      </c>
      <c r="H147" s="30">
        <f>H148</f>
        <v>0</v>
      </c>
    </row>
    <row r="148" spans="1:8" ht="32.1" hidden="1" customHeight="1">
      <c r="A148" s="43" t="s">
        <v>21</v>
      </c>
      <c r="B148" s="273"/>
      <c r="C148" s="27">
        <v>4</v>
      </c>
      <c r="D148" s="27">
        <v>9</v>
      </c>
      <c r="E148" s="44" t="s">
        <v>83</v>
      </c>
      <c r="F148" s="29">
        <v>240</v>
      </c>
      <c r="G148" s="30"/>
      <c r="H148" s="30"/>
    </row>
    <row r="149" spans="1:8" ht="32.1" hidden="1" customHeight="1">
      <c r="A149" s="43" t="s">
        <v>69</v>
      </c>
      <c r="B149" s="273"/>
      <c r="C149" s="27">
        <v>4</v>
      </c>
      <c r="D149" s="27">
        <v>9</v>
      </c>
      <c r="E149" s="44" t="s">
        <v>83</v>
      </c>
      <c r="F149" s="29">
        <v>400</v>
      </c>
      <c r="G149" s="30">
        <f>G150</f>
        <v>0</v>
      </c>
      <c r="H149" s="30">
        <f>H150</f>
        <v>0</v>
      </c>
    </row>
    <row r="150" spans="1:8" ht="15.95" hidden="1" customHeight="1">
      <c r="A150" s="43" t="s">
        <v>70</v>
      </c>
      <c r="B150" s="273"/>
      <c r="C150" s="27">
        <v>4</v>
      </c>
      <c r="D150" s="27">
        <v>9</v>
      </c>
      <c r="E150" s="44" t="s">
        <v>83</v>
      </c>
      <c r="F150" s="29">
        <v>410</v>
      </c>
      <c r="G150" s="30"/>
      <c r="H150" s="30"/>
    </row>
    <row r="151" spans="1:8" ht="15.95" hidden="1" customHeight="1">
      <c r="A151" s="43" t="s">
        <v>22</v>
      </c>
      <c r="B151" s="273"/>
      <c r="C151" s="27">
        <v>4</v>
      </c>
      <c r="D151" s="27">
        <v>9</v>
      </c>
      <c r="E151" s="44" t="s">
        <v>83</v>
      </c>
      <c r="F151" s="29">
        <v>800</v>
      </c>
      <c r="G151" s="30">
        <f>G152</f>
        <v>0</v>
      </c>
      <c r="H151" s="30">
        <f>H152</f>
        <v>0</v>
      </c>
    </row>
    <row r="152" spans="1:8" ht="48" hidden="1" customHeight="1">
      <c r="A152" s="43" t="s">
        <v>73</v>
      </c>
      <c r="B152" s="273"/>
      <c r="C152" s="27">
        <v>4</v>
      </c>
      <c r="D152" s="27">
        <v>9</v>
      </c>
      <c r="E152" s="44" t="s">
        <v>83</v>
      </c>
      <c r="F152" s="29">
        <v>810</v>
      </c>
      <c r="G152" s="30"/>
      <c r="H152" s="30"/>
    </row>
    <row r="153" spans="1:8" ht="36" hidden="1" customHeight="1">
      <c r="A153" s="270" t="s">
        <v>344</v>
      </c>
      <c r="B153" s="273"/>
      <c r="C153" s="27">
        <v>4</v>
      </c>
      <c r="D153" s="27">
        <v>9</v>
      </c>
      <c r="E153" s="44" t="s">
        <v>84</v>
      </c>
      <c r="F153" s="23"/>
      <c r="G153" s="30">
        <f>G154+G161</f>
        <v>0</v>
      </c>
      <c r="H153" s="30">
        <f>H154+H161</f>
        <v>0</v>
      </c>
    </row>
    <row r="154" spans="1:8" ht="32.1" hidden="1" customHeight="1">
      <c r="A154" s="270" t="s">
        <v>345</v>
      </c>
      <c r="B154" s="273"/>
      <c r="C154" s="27">
        <v>4</v>
      </c>
      <c r="D154" s="27">
        <v>9</v>
      </c>
      <c r="E154" s="44" t="s">
        <v>85</v>
      </c>
      <c r="F154" s="23"/>
      <c r="G154" s="30">
        <f>G155+G157+G159</f>
        <v>0</v>
      </c>
      <c r="H154" s="30">
        <f>H155+H157+H159</f>
        <v>0</v>
      </c>
    </row>
    <row r="155" spans="1:8" ht="32.1" hidden="1" customHeight="1">
      <c r="A155" s="13" t="s">
        <v>315</v>
      </c>
      <c r="B155" s="273"/>
      <c r="C155" s="27">
        <v>4</v>
      </c>
      <c r="D155" s="27">
        <v>9</v>
      </c>
      <c r="E155" s="44" t="s">
        <v>85</v>
      </c>
      <c r="F155" s="29">
        <v>200</v>
      </c>
      <c r="G155" s="30">
        <f>G156</f>
        <v>0</v>
      </c>
      <c r="H155" s="30">
        <f>H156</f>
        <v>0</v>
      </c>
    </row>
    <row r="156" spans="1:8" ht="32.1" hidden="1" customHeight="1">
      <c r="A156" s="43" t="s">
        <v>21</v>
      </c>
      <c r="B156" s="273"/>
      <c r="C156" s="27">
        <v>4</v>
      </c>
      <c r="D156" s="27">
        <v>9</v>
      </c>
      <c r="E156" s="44" t="s">
        <v>85</v>
      </c>
      <c r="F156" s="29">
        <v>240</v>
      </c>
      <c r="G156" s="30"/>
      <c r="H156" s="30"/>
    </row>
    <row r="157" spans="1:8" ht="32.1" hidden="1" customHeight="1">
      <c r="A157" s="43" t="s">
        <v>69</v>
      </c>
      <c r="B157" s="273"/>
      <c r="C157" s="27">
        <v>4</v>
      </c>
      <c r="D157" s="27">
        <v>9</v>
      </c>
      <c r="E157" s="44" t="s">
        <v>85</v>
      </c>
      <c r="F157" s="29">
        <v>400</v>
      </c>
      <c r="G157" s="30">
        <f>G158</f>
        <v>0</v>
      </c>
      <c r="H157" s="30">
        <f>H158</f>
        <v>0</v>
      </c>
    </row>
    <row r="158" spans="1:8" ht="15.95" hidden="1" customHeight="1">
      <c r="A158" s="43" t="s">
        <v>70</v>
      </c>
      <c r="B158" s="273"/>
      <c r="C158" s="27">
        <v>4</v>
      </c>
      <c r="D158" s="27">
        <v>9</v>
      </c>
      <c r="E158" s="44" t="s">
        <v>85</v>
      </c>
      <c r="F158" s="29">
        <v>410</v>
      </c>
      <c r="G158" s="30"/>
      <c r="H158" s="30"/>
    </row>
    <row r="159" spans="1:8" ht="15.95" hidden="1" customHeight="1">
      <c r="A159" s="43" t="s">
        <v>22</v>
      </c>
      <c r="B159" s="273"/>
      <c r="C159" s="27">
        <v>4</v>
      </c>
      <c r="D159" s="27">
        <v>9</v>
      </c>
      <c r="E159" s="44" t="s">
        <v>85</v>
      </c>
      <c r="F159" s="29">
        <v>800</v>
      </c>
      <c r="G159" s="30">
        <f>G160</f>
        <v>0</v>
      </c>
      <c r="H159" s="30">
        <f>H160</f>
        <v>0</v>
      </c>
    </row>
    <row r="160" spans="1:8" ht="48" hidden="1" customHeight="1">
      <c r="A160" s="43" t="s">
        <v>73</v>
      </c>
      <c r="B160" s="273"/>
      <c r="C160" s="27">
        <v>4</v>
      </c>
      <c r="D160" s="27">
        <v>9</v>
      </c>
      <c r="E160" s="44" t="s">
        <v>85</v>
      </c>
      <c r="F160" s="29">
        <v>810</v>
      </c>
      <c r="G160" s="30"/>
      <c r="H160" s="30"/>
    </row>
    <row r="161" spans="1:8" ht="32.1" hidden="1" customHeight="1">
      <c r="A161" s="270" t="s">
        <v>346</v>
      </c>
      <c r="B161" s="273"/>
      <c r="C161" s="27">
        <v>4</v>
      </c>
      <c r="D161" s="27">
        <v>9</v>
      </c>
      <c r="E161" s="44" t="s">
        <v>86</v>
      </c>
      <c r="F161" s="23"/>
      <c r="G161" s="30">
        <f>G162+G164+G166</f>
        <v>0</v>
      </c>
      <c r="H161" s="30">
        <f>H162+H164+H166</f>
        <v>0</v>
      </c>
    </row>
    <row r="162" spans="1:8" ht="32.1" hidden="1" customHeight="1">
      <c r="A162" s="13" t="s">
        <v>315</v>
      </c>
      <c r="B162" s="273"/>
      <c r="C162" s="27">
        <v>4</v>
      </c>
      <c r="D162" s="27">
        <v>9</v>
      </c>
      <c r="E162" s="44" t="s">
        <v>86</v>
      </c>
      <c r="F162" s="29">
        <v>200</v>
      </c>
      <c r="G162" s="30">
        <f>G163</f>
        <v>0</v>
      </c>
      <c r="H162" s="30">
        <f>H163</f>
        <v>0</v>
      </c>
    </row>
    <row r="163" spans="1:8" ht="32.1" hidden="1" customHeight="1">
      <c r="A163" s="43" t="s">
        <v>21</v>
      </c>
      <c r="B163" s="273"/>
      <c r="C163" s="27">
        <v>4</v>
      </c>
      <c r="D163" s="27">
        <v>9</v>
      </c>
      <c r="E163" s="44" t="s">
        <v>86</v>
      </c>
      <c r="F163" s="29">
        <v>240</v>
      </c>
      <c r="G163" s="30"/>
      <c r="H163" s="30"/>
    </row>
    <row r="164" spans="1:8" ht="32.1" hidden="1" customHeight="1">
      <c r="A164" s="43" t="s">
        <v>69</v>
      </c>
      <c r="B164" s="273"/>
      <c r="C164" s="27">
        <v>4</v>
      </c>
      <c r="D164" s="27">
        <v>9</v>
      </c>
      <c r="E164" s="44" t="s">
        <v>86</v>
      </c>
      <c r="F164" s="29">
        <v>400</v>
      </c>
      <c r="G164" s="30">
        <f>G165</f>
        <v>0</v>
      </c>
      <c r="H164" s="30">
        <f>H165</f>
        <v>0</v>
      </c>
    </row>
    <row r="165" spans="1:8" ht="15.95" hidden="1" customHeight="1">
      <c r="A165" s="43" t="s">
        <v>70</v>
      </c>
      <c r="B165" s="273"/>
      <c r="C165" s="27">
        <v>4</v>
      </c>
      <c r="D165" s="27">
        <v>9</v>
      </c>
      <c r="E165" s="44" t="s">
        <v>86</v>
      </c>
      <c r="F165" s="29">
        <v>410</v>
      </c>
      <c r="G165" s="30"/>
      <c r="H165" s="30"/>
    </row>
    <row r="166" spans="1:8" ht="15.95" hidden="1" customHeight="1">
      <c r="A166" s="43" t="s">
        <v>22</v>
      </c>
      <c r="B166" s="273"/>
      <c r="C166" s="27">
        <v>4</v>
      </c>
      <c r="D166" s="27">
        <v>9</v>
      </c>
      <c r="E166" s="44" t="s">
        <v>86</v>
      </c>
      <c r="F166" s="29">
        <v>800</v>
      </c>
      <c r="G166" s="30">
        <f>G167</f>
        <v>0</v>
      </c>
      <c r="H166" s="30">
        <f>H167</f>
        <v>0</v>
      </c>
    </row>
    <row r="167" spans="1:8" ht="48" hidden="1" customHeight="1">
      <c r="A167" s="43" t="s">
        <v>73</v>
      </c>
      <c r="B167" s="273"/>
      <c r="C167" s="27">
        <v>4</v>
      </c>
      <c r="D167" s="27">
        <v>9</v>
      </c>
      <c r="E167" s="44" t="s">
        <v>86</v>
      </c>
      <c r="F167" s="29">
        <v>810</v>
      </c>
      <c r="G167" s="30"/>
      <c r="H167" s="30"/>
    </row>
    <row r="168" spans="1:8" ht="18" hidden="1" customHeight="1">
      <c r="A168" s="43" t="s">
        <v>9</v>
      </c>
      <c r="B168" s="273"/>
      <c r="C168" s="27">
        <v>4</v>
      </c>
      <c r="D168" s="27">
        <v>9</v>
      </c>
      <c r="E168" s="44" t="s">
        <v>10</v>
      </c>
      <c r="F168" s="29"/>
      <c r="G168" s="30">
        <f>G169+G176</f>
        <v>0</v>
      </c>
      <c r="H168" s="30">
        <f>H169+H176</f>
        <v>0</v>
      </c>
    </row>
    <row r="169" spans="1:8" ht="48" hidden="1" customHeight="1">
      <c r="A169" s="43" t="s">
        <v>87</v>
      </c>
      <c r="B169" s="273"/>
      <c r="C169" s="27">
        <v>4</v>
      </c>
      <c r="D169" s="27">
        <v>9</v>
      </c>
      <c r="E169" s="44" t="s">
        <v>88</v>
      </c>
      <c r="F169" s="29"/>
      <c r="G169" s="30">
        <f>G170+G172+G174</f>
        <v>0</v>
      </c>
      <c r="H169" s="30">
        <f>H170+H172+H174</f>
        <v>0</v>
      </c>
    </row>
    <row r="170" spans="1:8" ht="32.1" hidden="1" customHeight="1">
      <c r="A170" s="13" t="s">
        <v>315</v>
      </c>
      <c r="B170" s="273"/>
      <c r="C170" s="27">
        <v>4</v>
      </c>
      <c r="D170" s="27">
        <v>9</v>
      </c>
      <c r="E170" s="44" t="s">
        <v>88</v>
      </c>
      <c r="F170" s="29">
        <v>200</v>
      </c>
      <c r="G170" s="30">
        <f>G171</f>
        <v>0</v>
      </c>
      <c r="H170" s="30">
        <f>H171</f>
        <v>0</v>
      </c>
    </row>
    <row r="171" spans="1:8" ht="32.1" hidden="1" customHeight="1">
      <c r="A171" s="43" t="s">
        <v>21</v>
      </c>
      <c r="B171" s="273"/>
      <c r="C171" s="27">
        <v>4</v>
      </c>
      <c r="D171" s="27">
        <v>9</v>
      </c>
      <c r="E171" s="44" t="s">
        <v>88</v>
      </c>
      <c r="F171" s="29">
        <v>240</v>
      </c>
      <c r="G171" s="30"/>
      <c r="H171" s="30"/>
    </row>
    <row r="172" spans="1:8" ht="32.1" hidden="1" customHeight="1">
      <c r="A172" s="43" t="s">
        <v>69</v>
      </c>
      <c r="B172" s="273"/>
      <c r="C172" s="27">
        <v>4</v>
      </c>
      <c r="D172" s="27">
        <v>9</v>
      </c>
      <c r="E172" s="44" t="s">
        <v>88</v>
      </c>
      <c r="F172" s="29">
        <v>400</v>
      </c>
      <c r="G172" s="30">
        <f>G173</f>
        <v>0</v>
      </c>
      <c r="H172" s="30">
        <f>H173</f>
        <v>0</v>
      </c>
    </row>
    <row r="173" spans="1:8" ht="15.95" hidden="1" customHeight="1">
      <c r="A173" s="43" t="s">
        <v>70</v>
      </c>
      <c r="B173" s="273"/>
      <c r="C173" s="27">
        <v>4</v>
      </c>
      <c r="D173" s="27">
        <v>9</v>
      </c>
      <c r="E173" s="44" t="s">
        <v>88</v>
      </c>
      <c r="F173" s="29">
        <v>410</v>
      </c>
      <c r="G173" s="30"/>
      <c r="H173" s="30"/>
    </row>
    <row r="174" spans="1:8" ht="15.95" hidden="1" customHeight="1">
      <c r="A174" s="43" t="s">
        <v>22</v>
      </c>
      <c r="B174" s="273"/>
      <c r="C174" s="27">
        <v>4</v>
      </c>
      <c r="D174" s="27">
        <v>9</v>
      </c>
      <c r="E174" s="44" t="s">
        <v>88</v>
      </c>
      <c r="F174" s="29">
        <v>800</v>
      </c>
      <c r="G174" s="30">
        <f>G175</f>
        <v>0</v>
      </c>
      <c r="H174" s="30">
        <f>H175</f>
        <v>0</v>
      </c>
    </row>
    <row r="175" spans="1:8" ht="48" hidden="1" customHeight="1">
      <c r="A175" s="43" t="s">
        <v>73</v>
      </c>
      <c r="B175" s="273"/>
      <c r="C175" s="27">
        <v>4</v>
      </c>
      <c r="D175" s="27">
        <v>9</v>
      </c>
      <c r="E175" s="44" t="s">
        <v>88</v>
      </c>
      <c r="F175" s="29">
        <v>810</v>
      </c>
      <c r="G175" s="30"/>
      <c r="H175" s="30"/>
    </row>
    <row r="176" spans="1:8" ht="48" hidden="1" customHeight="1">
      <c r="A176" s="43" t="s">
        <v>89</v>
      </c>
      <c r="B176" s="273"/>
      <c r="C176" s="27">
        <v>4</v>
      </c>
      <c r="D176" s="27">
        <v>9</v>
      </c>
      <c r="E176" s="44" t="s">
        <v>90</v>
      </c>
      <c r="F176" s="29"/>
      <c r="G176" s="30">
        <f>G177+G179+G181</f>
        <v>0</v>
      </c>
      <c r="H176" s="30">
        <f>H177+H179+H181</f>
        <v>0</v>
      </c>
    </row>
    <row r="177" spans="1:8" ht="32.1" hidden="1" customHeight="1">
      <c r="A177" s="13" t="s">
        <v>315</v>
      </c>
      <c r="B177" s="273"/>
      <c r="C177" s="27">
        <v>4</v>
      </c>
      <c r="D177" s="27">
        <v>9</v>
      </c>
      <c r="E177" s="44" t="s">
        <v>90</v>
      </c>
      <c r="F177" s="29">
        <v>200</v>
      </c>
      <c r="G177" s="30">
        <f>G178</f>
        <v>0</v>
      </c>
      <c r="H177" s="30">
        <f>H178</f>
        <v>0</v>
      </c>
    </row>
    <row r="178" spans="1:8" ht="32.1" hidden="1" customHeight="1">
      <c r="A178" s="43" t="s">
        <v>21</v>
      </c>
      <c r="B178" s="273"/>
      <c r="C178" s="27">
        <v>4</v>
      </c>
      <c r="D178" s="27">
        <v>9</v>
      </c>
      <c r="E178" s="44" t="s">
        <v>90</v>
      </c>
      <c r="F178" s="29">
        <v>240</v>
      </c>
      <c r="G178" s="30"/>
      <c r="H178" s="30"/>
    </row>
    <row r="179" spans="1:8" ht="32.1" hidden="1" customHeight="1">
      <c r="A179" s="43" t="s">
        <v>69</v>
      </c>
      <c r="B179" s="273"/>
      <c r="C179" s="27">
        <v>4</v>
      </c>
      <c r="D179" s="27">
        <v>9</v>
      </c>
      <c r="E179" s="44" t="s">
        <v>90</v>
      </c>
      <c r="F179" s="29">
        <v>400</v>
      </c>
      <c r="G179" s="30">
        <f>G180</f>
        <v>0</v>
      </c>
      <c r="H179" s="30">
        <f>H180</f>
        <v>0</v>
      </c>
    </row>
    <row r="180" spans="1:8" ht="15.95" hidden="1" customHeight="1">
      <c r="A180" s="43" t="s">
        <v>70</v>
      </c>
      <c r="B180" s="273"/>
      <c r="C180" s="27">
        <v>4</v>
      </c>
      <c r="D180" s="27">
        <v>9</v>
      </c>
      <c r="E180" s="44" t="s">
        <v>90</v>
      </c>
      <c r="F180" s="29">
        <v>410</v>
      </c>
      <c r="G180" s="30"/>
      <c r="H180" s="30"/>
    </row>
    <row r="181" spans="1:8" ht="15.95" hidden="1" customHeight="1">
      <c r="A181" s="43" t="s">
        <v>22</v>
      </c>
      <c r="B181" s="273"/>
      <c r="C181" s="27">
        <v>4</v>
      </c>
      <c r="D181" s="27">
        <v>9</v>
      </c>
      <c r="E181" s="44" t="s">
        <v>90</v>
      </c>
      <c r="F181" s="29">
        <v>800</v>
      </c>
      <c r="G181" s="30">
        <f>G182</f>
        <v>0</v>
      </c>
      <c r="H181" s="30">
        <f>H182</f>
        <v>0</v>
      </c>
    </row>
    <row r="182" spans="1:8" ht="48" hidden="1" customHeight="1">
      <c r="A182" s="43" t="s">
        <v>73</v>
      </c>
      <c r="B182" s="273"/>
      <c r="C182" s="27">
        <v>4</v>
      </c>
      <c r="D182" s="27">
        <v>9</v>
      </c>
      <c r="E182" s="44" t="s">
        <v>90</v>
      </c>
      <c r="F182" s="29">
        <v>810</v>
      </c>
      <c r="G182" s="30"/>
      <c r="H182" s="30"/>
    </row>
    <row r="183" spans="1:8" ht="15.95" hidden="1" customHeight="1">
      <c r="A183" s="74" t="s">
        <v>91</v>
      </c>
      <c r="B183" s="276"/>
      <c r="C183" s="21">
        <v>4</v>
      </c>
      <c r="D183" s="21">
        <v>10</v>
      </c>
      <c r="E183" s="44"/>
      <c r="F183" s="29"/>
      <c r="G183" s="30">
        <f>G184+G191</f>
        <v>0</v>
      </c>
      <c r="H183" s="30">
        <f>H184+H191</f>
        <v>0</v>
      </c>
    </row>
    <row r="184" spans="1:8" ht="32.25" hidden="1" customHeight="1">
      <c r="A184" s="13" t="s">
        <v>347</v>
      </c>
      <c r="B184" s="273"/>
      <c r="C184" s="27">
        <v>4</v>
      </c>
      <c r="D184" s="27">
        <v>10</v>
      </c>
      <c r="E184" s="44" t="s">
        <v>92</v>
      </c>
      <c r="F184" s="29"/>
      <c r="G184" s="30">
        <f>G185+G188</f>
        <v>0</v>
      </c>
      <c r="H184" s="30">
        <f>H185+H188</f>
        <v>0</v>
      </c>
    </row>
    <row r="185" spans="1:8" ht="80.099999999999994" hidden="1" customHeight="1">
      <c r="A185" s="43" t="s">
        <v>187</v>
      </c>
      <c r="B185" s="273"/>
      <c r="C185" s="27">
        <v>4</v>
      </c>
      <c r="D185" s="27">
        <v>10</v>
      </c>
      <c r="E185" s="44" t="s">
        <v>185</v>
      </c>
      <c r="F185" s="29"/>
      <c r="G185" s="30">
        <f>G186</f>
        <v>0</v>
      </c>
      <c r="H185" s="30">
        <f>H186</f>
        <v>0</v>
      </c>
    </row>
    <row r="186" spans="1:8" ht="28.5" hidden="1" customHeight="1">
      <c r="A186" s="13" t="s">
        <v>315</v>
      </c>
      <c r="B186" s="273"/>
      <c r="C186" s="27">
        <v>4</v>
      </c>
      <c r="D186" s="27">
        <v>10</v>
      </c>
      <c r="E186" s="44" t="s">
        <v>185</v>
      </c>
      <c r="F186" s="29">
        <v>200</v>
      </c>
      <c r="G186" s="30">
        <f>G187</f>
        <v>0</v>
      </c>
      <c r="H186" s="30">
        <f>H187</f>
        <v>0</v>
      </c>
    </row>
    <row r="187" spans="1:8" ht="28.5" hidden="1" customHeight="1">
      <c r="A187" s="43" t="s">
        <v>21</v>
      </c>
      <c r="B187" s="273"/>
      <c r="C187" s="27">
        <v>4</v>
      </c>
      <c r="D187" s="27">
        <v>10</v>
      </c>
      <c r="E187" s="44" t="s">
        <v>185</v>
      </c>
      <c r="F187" s="29">
        <v>240</v>
      </c>
      <c r="G187" s="30"/>
      <c r="H187" s="30"/>
    </row>
    <row r="188" spans="1:8" ht="80.099999999999994" hidden="1" customHeight="1">
      <c r="A188" s="43" t="s">
        <v>188</v>
      </c>
      <c r="B188" s="273"/>
      <c r="C188" s="27">
        <v>4</v>
      </c>
      <c r="D188" s="27">
        <v>10</v>
      </c>
      <c r="E188" s="44" t="s">
        <v>186</v>
      </c>
      <c r="F188" s="29"/>
      <c r="G188" s="30">
        <f>G189</f>
        <v>0</v>
      </c>
      <c r="H188" s="30">
        <f>H189</f>
        <v>0</v>
      </c>
    </row>
    <row r="189" spans="1:8" ht="28.5" hidden="1" customHeight="1">
      <c r="A189" s="13" t="s">
        <v>315</v>
      </c>
      <c r="B189" s="273"/>
      <c r="C189" s="27">
        <v>4</v>
      </c>
      <c r="D189" s="27">
        <v>10</v>
      </c>
      <c r="E189" s="44" t="s">
        <v>186</v>
      </c>
      <c r="F189" s="29">
        <v>200</v>
      </c>
      <c r="G189" s="30">
        <f>G190</f>
        <v>0</v>
      </c>
      <c r="H189" s="30">
        <f>H190</f>
        <v>0</v>
      </c>
    </row>
    <row r="190" spans="1:8" ht="28.5" hidden="1" customHeight="1">
      <c r="A190" s="43" t="s">
        <v>21</v>
      </c>
      <c r="B190" s="273"/>
      <c r="C190" s="27">
        <v>4</v>
      </c>
      <c r="D190" s="27">
        <v>10</v>
      </c>
      <c r="E190" s="44" t="s">
        <v>186</v>
      </c>
      <c r="F190" s="29">
        <v>240</v>
      </c>
      <c r="G190" s="30"/>
      <c r="H190" s="30"/>
    </row>
    <row r="191" spans="1:8" ht="15.95" hidden="1" customHeight="1">
      <c r="A191" s="43" t="s">
        <v>9</v>
      </c>
      <c r="B191" s="273"/>
      <c r="C191" s="27">
        <v>4</v>
      </c>
      <c r="D191" s="27">
        <v>10</v>
      </c>
      <c r="E191" s="44" t="s">
        <v>10</v>
      </c>
      <c r="F191" s="29"/>
      <c r="G191" s="30">
        <f>G192+G195</f>
        <v>0</v>
      </c>
      <c r="H191" s="30">
        <f>H192+H195</f>
        <v>0</v>
      </c>
    </row>
    <row r="192" spans="1:8" ht="80.099999999999994" hidden="1" customHeight="1">
      <c r="A192" s="43" t="s">
        <v>399</v>
      </c>
      <c r="B192" s="273"/>
      <c r="C192" s="27">
        <v>4</v>
      </c>
      <c r="D192" s="27">
        <v>10</v>
      </c>
      <c r="E192" s="44" t="s">
        <v>189</v>
      </c>
      <c r="F192" s="29"/>
      <c r="G192" s="30">
        <f>G193</f>
        <v>0</v>
      </c>
      <c r="H192" s="30">
        <f>H193</f>
        <v>0</v>
      </c>
    </row>
    <row r="193" spans="1:8" ht="28.5" hidden="1" customHeight="1">
      <c r="A193" s="13" t="s">
        <v>315</v>
      </c>
      <c r="B193" s="273"/>
      <c r="C193" s="27">
        <v>4</v>
      </c>
      <c r="D193" s="27">
        <v>10</v>
      </c>
      <c r="E193" s="44" t="s">
        <v>189</v>
      </c>
      <c r="F193" s="29">
        <v>200</v>
      </c>
      <c r="G193" s="30">
        <f>G194</f>
        <v>0</v>
      </c>
      <c r="H193" s="30">
        <f>H194</f>
        <v>0</v>
      </c>
    </row>
    <row r="194" spans="1:8" ht="28.5" hidden="1" customHeight="1">
      <c r="A194" s="43" t="s">
        <v>21</v>
      </c>
      <c r="B194" s="273"/>
      <c r="C194" s="27">
        <v>4</v>
      </c>
      <c r="D194" s="27">
        <v>10</v>
      </c>
      <c r="E194" s="44" t="s">
        <v>189</v>
      </c>
      <c r="F194" s="29">
        <v>240</v>
      </c>
      <c r="G194" s="30"/>
      <c r="H194" s="30"/>
    </row>
    <row r="195" spans="1:8" ht="80.099999999999994" hidden="1" customHeight="1">
      <c r="A195" s="43" t="s">
        <v>192</v>
      </c>
      <c r="B195" s="273"/>
      <c r="C195" s="27">
        <v>4</v>
      </c>
      <c r="D195" s="27">
        <v>10</v>
      </c>
      <c r="E195" s="44" t="s">
        <v>190</v>
      </c>
      <c r="F195" s="29"/>
      <c r="G195" s="30">
        <f>G196</f>
        <v>0</v>
      </c>
      <c r="H195" s="30">
        <f>H196</f>
        <v>0</v>
      </c>
    </row>
    <row r="196" spans="1:8" ht="28.5" hidden="1" customHeight="1">
      <c r="A196" s="13" t="s">
        <v>315</v>
      </c>
      <c r="B196" s="273"/>
      <c r="C196" s="27">
        <v>4</v>
      </c>
      <c r="D196" s="27">
        <v>10</v>
      </c>
      <c r="E196" s="44" t="s">
        <v>190</v>
      </c>
      <c r="F196" s="29">
        <v>200</v>
      </c>
      <c r="G196" s="30">
        <f>G197</f>
        <v>0</v>
      </c>
      <c r="H196" s="30">
        <f>H197</f>
        <v>0</v>
      </c>
    </row>
    <row r="197" spans="1:8" ht="28.5" hidden="1" customHeight="1">
      <c r="A197" s="43" t="s">
        <v>21</v>
      </c>
      <c r="B197" s="273"/>
      <c r="C197" s="27">
        <v>4</v>
      </c>
      <c r="D197" s="27">
        <v>10</v>
      </c>
      <c r="E197" s="44" t="s">
        <v>190</v>
      </c>
      <c r="F197" s="29">
        <v>240</v>
      </c>
      <c r="G197" s="30"/>
      <c r="H197" s="30"/>
    </row>
    <row r="198" spans="1:8" ht="15.95" hidden="1" customHeight="1">
      <c r="A198" s="74" t="s">
        <v>94</v>
      </c>
      <c r="B198" s="276"/>
      <c r="C198" s="21">
        <v>4</v>
      </c>
      <c r="D198" s="21">
        <v>12</v>
      </c>
      <c r="E198" s="75" t="s">
        <v>7</v>
      </c>
      <c r="F198" s="23" t="s">
        <v>7</v>
      </c>
      <c r="G198" s="30">
        <f t="shared" ref="G198:H201" si="3">G199</f>
        <v>0</v>
      </c>
      <c r="H198" s="30">
        <f t="shared" si="3"/>
        <v>0</v>
      </c>
    </row>
    <row r="199" spans="1:8" ht="15.95" hidden="1" customHeight="1">
      <c r="A199" s="43" t="s">
        <v>9</v>
      </c>
      <c r="B199" s="273"/>
      <c r="C199" s="27">
        <v>4</v>
      </c>
      <c r="D199" s="27">
        <v>12</v>
      </c>
      <c r="E199" s="44" t="s">
        <v>10</v>
      </c>
      <c r="F199" s="29"/>
      <c r="G199" s="30">
        <f t="shared" si="3"/>
        <v>0</v>
      </c>
      <c r="H199" s="30">
        <f t="shared" si="3"/>
        <v>0</v>
      </c>
    </row>
    <row r="200" spans="1:8" ht="32.1" hidden="1" customHeight="1">
      <c r="A200" s="43" t="s">
        <v>95</v>
      </c>
      <c r="B200" s="273"/>
      <c r="C200" s="27">
        <v>4</v>
      </c>
      <c r="D200" s="27">
        <v>12</v>
      </c>
      <c r="E200" s="44" t="s">
        <v>96</v>
      </c>
      <c r="F200" s="29"/>
      <c r="G200" s="30">
        <f t="shared" si="3"/>
        <v>0</v>
      </c>
      <c r="H200" s="30">
        <f t="shared" si="3"/>
        <v>0</v>
      </c>
    </row>
    <row r="201" spans="1:8" ht="32.1" hidden="1" customHeight="1">
      <c r="A201" s="13" t="s">
        <v>315</v>
      </c>
      <c r="B201" s="273"/>
      <c r="C201" s="27">
        <v>4</v>
      </c>
      <c r="D201" s="27">
        <v>12</v>
      </c>
      <c r="E201" s="44" t="s">
        <v>96</v>
      </c>
      <c r="F201" s="29">
        <v>200</v>
      </c>
      <c r="G201" s="30">
        <f t="shared" si="3"/>
        <v>0</v>
      </c>
      <c r="H201" s="30">
        <f t="shared" si="3"/>
        <v>0</v>
      </c>
    </row>
    <row r="202" spans="1:8" ht="32.1" hidden="1" customHeight="1">
      <c r="A202" s="43" t="s">
        <v>21</v>
      </c>
      <c r="B202" s="273"/>
      <c r="C202" s="27">
        <v>4</v>
      </c>
      <c r="D202" s="27">
        <v>12</v>
      </c>
      <c r="E202" s="44" t="s">
        <v>96</v>
      </c>
      <c r="F202" s="29">
        <v>240</v>
      </c>
      <c r="G202" s="30"/>
      <c r="H202" s="30"/>
    </row>
    <row r="203" spans="1:8" ht="15.95" customHeight="1">
      <c r="A203" s="74" t="s">
        <v>97</v>
      </c>
      <c r="B203" s="276"/>
      <c r="C203" s="21">
        <v>5</v>
      </c>
      <c r="D203" s="21" t="s">
        <v>7</v>
      </c>
      <c r="E203" s="75" t="s">
        <v>7</v>
      </c>
      <c r="F203" s="23" t="s">
        <v>7</v>
      </c>
      <c r="G203" s="30">
        <f>G204+G231+G244</f>
        <v>1085</v>
      </c>
      <c r="H203" s="30">
        <f>H204+H231+H244</f>
        <v>1085</v>
      </c>
    </row>
    <row r="204" spans="1:8" ht="15.95" hidden="1" customHeight="1">
      <c r="A204" s="74" t="s">
        <v>98</v>
      </c>
      <c r="B204" s="276"/>
      <c r="C204" s="21">
        <v>5</v>
      </c>
      <c r="D204" s="21">
        <v>1</v>
      </c>
      <c r="E204" s="75" t="s">
        <v>7</v>
      </c>
      <c r="F204" s="23" t="s">
        <v>7</v>
      </c>
      <c r="G204" s="18">
        <f>G205+G209+G213</f>
        <v>0</v>
      </c>
      <c r="H204" s="18">
        <f>H205+H209+H213</f>
        <v>0</v>
      </c>
    </row>
    <row r="205" spans="1:8" ht="32.1" hidden="1" customHeight="1">
      <c r="A205" s="43" t="s">
        <v>99</v>
      </c>
      <c r="B205" s="273"/>
      <c r="C205" s="27">
        <v>5</v>
      </c>
      <c r="D205" s="27">
        <v>1</v>
      </c>
      <c r="E205" s="44" t="s">
        <v>100</v>
      </c>
      <c r="F205" s="29"/>
      <c r="G205" s="18">
        <f t="shared" ref="G205:H207" si="4">G206</f>
        <v>0</v>
      </c>
      <c r="H205" s="18">
        <f t="shared" si="4"/>
        <v>0</v>
      </c>
    </row>
    <row r="206" spans="1:8" ht="32.1" hidden="1" customHeight="1">
      <c r="A206" s="43" t="s">
        <v>101</v>
      </c>
      <c r="B206" s="273"/>
      <c r="C206" s="27">
        <v>5</v>
      </c>
      <c r="D206" s="27">
        <v>1</v>
      </c>
      <c r="E206" s="44" t="s">
        <v>102</v>
      </c>
      <c r="F206" s="29"/>
      <c r="G206" s="18">
        <f t="shared" si="4"/>
        <v>0</v>
      </c>
      <c r="H206" s="18">
        <f t="shared" si="4"/>
        <v>0</v>
      </c>
    </row>
    <row r="207" spans="1:8" ht="32.1" hidden="1" customHeight="1">
      <c r="A207" s="43" t="s">
        <v>69</v>
      </c>
      <c r="B207" s="273"/>
      <c r="C207" s="27">
        <v>5</v>
      </c>
      <c r="D207" s="27">
        <v>1</v>
      </c>
      <c r="E207" s="44" t="s">
        <v>102</v>
      </c>
      <c r="F207" s="29">
        <v>400</v>
      </c>
      <c r="G207" s="18">
        <f t="shared" si="4"/>
        <v>0</v>
      </c>
      <c r="H207" s="18">
        <f t="shared" si="4"/>
        <v>0</v>
      </c>
    </row>
    <row r="208" spans="1:8" ht="15.75" hidden="1">
      <c r="A208" s="43" t="s">
        <v>70</v>
      </c>
      <c r="B208" s="273"/>
      <c r="C208" s="27">
        <v>5</v>
      </c>
      <c r="D208" s="27">
        <v>1</v>
      </c>
      <c r="E208" s="44" t="s">
        <v>102</v>
      </c>
      <c r="F208" s="29">
        <v>410</v>
      </c>
      <c r="G208" s="18"/>
      <c r="H208" s="18"/>
    </row>
    <row r="209" spans="1:8" ht="32.1" hidden="1" customHeight="1">
      <c r="A209" s="13" t="s">
        <v>348</v>
      </c>
      <c r="B209" s="273"/>
      <c r="C209" s="27">
        <v>5</v>
      </c>
      <c r="D209" s="27">
        <v>1</v>
      </c>
      <c r="E209" s="44" t="s">
        <v>103</v>
      </c>
      <c r="F209" s="29"/>
      <c r="G209" s="18">
        <f t="shared" ref="G209:H211" si="5">G210</f>
        <v>0</v>
      </c>
      <c r="H209" s="18">
        <f t="shared" si="5"/>
        <v>0</v>
      </c>
    </row>
    <row r="210" spans="1:8" ht="31.5" hidden="1" customHeight="1">
      <c r="A210" s="13" t="s">
        <v>350</v>
      </c>
      <c r="B210" s="273"/>
      <c r="C210" s="27">
        <v>5</v>
      </c>
      <c r="D210" s="27">
        <v>1</v>
      </c>
      <c r="E210" s="44" t="s">
        <v>104</v>
      </c>
      <c r="F210" s="29"/>
      <c r="G210" s="18">
        <f t="shared" si="5"/>
        <v>0</v>
      </c>
      <c r="H210" s="18">
        <f t="shared" si="5"/>
        <v>0</v>
      </c>
    </row>
    <row r="211" spans="1:8" ht="15.95" hidden="1" customHeight="1">
      <c r="A211" s="43" t="s">
        <v>22</v>
      </c>
      <c r="B211" s="273"/>
      <c r="C211" s="27">
        <v>5</v>
      </c>
      <c r="D211" s="27">
        <v>1</v>
      </c>
      <c r="E211" s="44" t="s">
        <v>104</v>
      </c>
      <c r="F211" s="29">
        <v>800</v>
      </c>
      <c r="G211" s="18">
        <f t="shared" si="5"/>
        <v>0</v>
      </c>
      <c r="H211" s="18">
        <f t="shared" si="5"/>
        <v>0</v>
      </c>
    </row>
    <row r="212" spans="1:8" ht="48" hidden="1" customHeight="1">
      <c r="A212" s="43" t="s">
        <v>73</v>
      </c>
      <c r="B212" s="273"/>
      <c r="C212" s="27">
        <v>5</v>
      </c>
      <c r="D212" s="27">
        <v>1</v>
      </c>
      <c r="E212" s="44" t="s">
        <v>104</v>
      </c>
      <c r="F212" s="29">
        <v>810</v>
      </c>
      <c r="G212" s="18"/>
      <c r="H212" s="18"/>
    </row>
    <row r="213" spans="1:8" ht="15.95" hidden="1" customHeight="1">
      <c r="A213" s="43" t="s">
        <v>105</v>
      </c>
      <c r="B213" s="273"/>
      <c r="C213" s="27"/>
      <c r="D213" s="27"/>
      <c r="E213" s="44" t="s">
        <v>10</v>
      </c>
      <c r="F213" s="29"/>
      <c r="G213" s="18">
        <f>G214+G221+G228</f>
        <v>0</v>
      </c>
      <c r="H213" s="18">
        <f>H214+H221+H228</f>
        <v>0</v>
      </c>
    </row>
    <row r="214" spans="1:8" ht="32.1" hidden="1" customHeight="1">
      <c r="A214" s="43" t="s">
        <v>106</v>
      </c>
      <c r="B214" s="273"/>
      <c r="C214" s="27">
        <v>5</v>
      </c>
      <c r="D214" s="27">
        <v>1</v>
      </c>
      <c r="E214" s="44" t="s">
        <v>107</v>
      </c>
      <c r="F214" s="29"/>
      <c r="G214" s="18">
        <f>G215+G217+G219</f>
        <v>0</v>
      </c>
      <c r="H214" s="18">
        <f>H215+H217+H219</f>
        <v>0</v>
      </c>
    </row>
    <row r="215" spans="1:8" ht="32.1" hidden="1" customHeight="1">
      <c r="A215" s="13" t="s">
        <v>315</v>
      </c>
      <c r="B215" s="273"/>
      <c r="C215" s="27">
        <v>5</v>
      </c>
      <c r="D215" s="27">
        <v>1</v>
      </c>
      <c r="E215" s="44" t="s">
        <v>107</v>
      </c>
      <c r="F215" s="29">
        <v>200</v>
      </c>
      <c r="G215" s="18">
        <f>G216</f>
        <v>0</v>
      </c>
      <c r="H215" s="18">
        <f>H216</f>
        <v>0</v>
      </c>
    </row>
    <row r="216" spans="1:8" ht="32.1" hidden="1" customHeight="1">
      <c r="A216" s="43" t="s">
        <v>21</v>
      </c>
      <c r="B216" s="273"/>
      <c r="C216" s="27">
        <v>5</v>
      </c>
      <c r="D216" s="27">
        <v>1</v>
      </c>
      <c r="E216" s="44" t="s">
        <v>107</v>
      </c>
      <c r="F216" s="29">
        <v>240</v>
      </c>
      <c r="G216" s="18"/>
      <c r="H216" s="18"/>
    </row>
    <row r="217" spans="1:8" ht="32.1" hidden="1" customHeight="1">
      <c r="A217" s="43" t="s">
        <v>69</v>
      </c>
      <c r="B217" s="273"/>
      <c r="C217" s="27">
        <v>5</v>
      </c>
      <c r="D217" s="27">
        <v>1</v>
      </c>
      <c r="E217" s="44" t="s">
        <v>107</v>
      </c>
      <c r="F217" s="29">
        <v>400</v>
      </c>
      <c r="G217" s="18">
        <f>G218</f>
        <v>0</v>
      </c>
      <c r="H217" s="18">
        <f>H218</f>
        <v>0</v>
      </c>
    </row>
    <row r="218" spans="1:8" ht="15.95" hidden="1" customHeight="1">
      <c r="A218" s="43" t="s">
        <v>70</v>
      </c>
      <c r="B218" s="273"/>
      <c r="C218" s="27">
        <v>5</v>
      </c>
      <c r="D218" s="27">
        <v>1</v>
      </c>
      <c r="E218" s="44" t="s">
        <v>107</v>
      </c>
      <c r="F218" s="29">
        <v>410</v>
      </c>
      <c r="G218" s="18"/>
      <c r="H218" s="18"/>
    </row>
    <row r="219" spans="1:8" ht="15.95" hidden="1" customHeight="1">
      <c r="A219" s="43" t="s">
        <v>22</v>
      </c>
      <c r="B219" s="273"/>
      <c r="C219" s="27">
        <v>5</v>
      </c>
      <c r="D219" s="27">
        <v>1</v>
      </c>
      <c r="E219" s="44" t="s">
        <v>107</v>
      </c>
      <c r="F219" s="29">
        <v>800</v>
      </c>
      <c r="G219" s="18">
        <f>G220</f>
        <v>0</v>
      </c>
      <c r="H219" s="18">
        <f>H220</f>
        <v>0</v>
      </c>
    </row>
    <row r="220" spans="1:8" ht="48" hidden="1" customHeight="1">
      <c r="A220" s="43" t="s">
        <v>73</v>
      </c>
      <c r="B220" s="273"/>
      <c r="C220" s="27">
        <v>5</v>
      </c>
      <c r="D220" s="27">
        <v>1</v>
      </c>
      <c r="E220" s="44" t="s">
        <v>107</v>
      </c>
      <c r="F220" s="29">
        <v>810</v>
      </c>
      <c r="G220" s="18"/>
      <c r="H220" s="18"/>
    </row>
    <row r="221" spans="1:8" ht="15.75" hidden="1">
      <c r="A221" s="43" t="s">
        <v>108</v>
      </c>
      <c r="B221" s="273"/>
      <c r="C221" s="27">
        <v>5</v>
      </c>
      <c r="D221" s="27">
        <v>1</v>
      </c>
      <c r="E221" s="44" t="s">
        <v>109</v>
      </c>
      <c r="F221" s="29"/>
      <c r="G221" s="18">
        <f>G222+G224+G226</f>
        <v>0</v>
      </c>
      <c r="H221" s="18">
        <f>H222+H224+H226</f>
        <v>0</v>
      </c>
    </row>
    <row r="222" spans="1:8" ht="32.1" hidden="1" customHeight="1">
      <c r="A222" s="13" t="s">
        <v>315</v>
      </c>
      <c r="B222" s="273"/>
      <c r="C222" s="27">
        <v>5</v>
      </c>
      <c r="D222" s="27">
        <v>1</v>
      </c>
      <c r="E222" s="44" t="s">
        <v>109</v>
      </c>
      <c r="F222" s="29">
        <v>200</v>
      </c>
      <c r="G222" s="18">
        <f>G223</f>
        <v>0</v>
      </c>
      <c r="H222" s="18">
        <f>H223</f>
        <v>0</v>
      </c>
    </row>
    <row r="223" spans="1:8" ht="32.1" hidden="1" customHeight="1">
      <c r="A223" s="43" t="s">
        <v>21</v>
      </c>
      <c r="B223" s="273"/>
      <c r="C223" s="27">
        <v>5</v>
      </c>
      <c r="D223" s="27">
        <v>1</v>
      </c>
      <c r="E223" s="44" t="s">
        <v>109</v>
      </c>
      <c r="F223" s="29">
        <v>240</v>
      </c>
      <c r="G223" s="18"/>
      <c r="H223" s="18"/>
    </row>
    <row r="224" spans="1:8" ht="32.1" hidden="1" customHeight="1">
      <c r="A224" s="43" t="s">
        <v>69</v>
      </c>
      <c r="B224" s="273"/>
      <c r="C224" s="27">
        <v>5</v>
      </c>
      <c r="D224" s="27">
        <v>1</v>
      </c>
      <c r="E224" s="44" t="s">
        <v>109</v>
      </c>
      <c r="F224" s="29">
        <v>400</v>
      </c>
      <c r="G224" s="18">
        <f>G225</f>
        <v>0</v>
      </c>
      <c r="H224" s="18">
        <f>H225</f>
        <v>0</v>
      </c>
    </row>
    <row r="225" spans="1:8" ht="15.95" hidden="1" customHeight="1">
      <c r="A225" s="43" t="s">
        <v>70</v>
      </c>
      <c r="B225" s="273"/>
      <c r="C225" s="27">
        <v>5</v>
      </c>
      <c r="D225" s="27">
        <v>1</v>
      </c>
      <c r="E225" s="44" t="s">
        <v>109</v>
      </c>
      <c r="F225" s="29">
        <v>410</v>
      </c>
      <c r="G225" s="18"/>
      <c r="H225" s="18"/>
    </row>
    <row r="226" spans="1:8" ht="15.95" hidden="1" customHeight="1">
      <c r="A226" s="43" t="s">
        <v>22</v>
      </c>
      <c r="B226" s="273"/>
      <c r="C226" s="27">
        <v>5</v>
      </c>
      <c r="D226" s="27">
        <v>1</v>
      </c>
      <c r="E226" s="44" t="s">
        <v>109</v>
      </c>
      <c r="F226" s="29">
        <v>800</v>
      </c>
      <c r="G226" s="30">
        <f>G227</f>
        <v>0</v>
      </c>
      <c r="H226" s="30">
        <f>H227</f>
        <v>0</v>
      </c>
    </row>
    <row r="227" spans="1:8" ht="19.5" hidden="1" customHeight="1">
      <c r="A227" s="43" t="s">
        <v>23</v>
      </c>
      <c r="B227" s="273"/>
      <c r="C227" s="27">
        <v>5</v>
      </c>
      <c r="D227" s="27">
        <v>1</v>
      </c>
      <c r="E227" s="44" t="s">
        <v>109</v>
      </c>
      <c r="F227" s="29">
        <v>850</v>
      </c>
      <c r="G227" s="30"/>
      <c r="H227" s="30"/>
    </row>
    <row r="228" spans="1:8" ht="32.1" hidden="1" customHeight="1">
      <c r="A228" s="43" t="s">
        <v>110</v>
      </c>
      <c r="B228" s="273"/>
      <c r="C228" s="27">
        <v>5</v>
      </c>
      <c r="D228" s="27">
        <v>1</v>
      </c>
      <c r="E228" s="44" t="s">
        <v>111</v>
      </c>
      <c r="F228" s="29"/>
      <c r="G228" s="30">
        <f>G229</f>
        <v>0</v>
      </c>
      <c r="H228" s="30">
        <f>H229</f>
        <v>0</v>
      </c>
    </row>
    <row r="229" spans="1:8" ht="15.95" hidden="1" customHeight="1">
      <c r="A229" s="43" t="s">
        <v>22</v>
      </c>
      <c r="B229" s="273"/>
      <c r="C229" s="27">
        <v>5</v>
      </c>
      <c r="D229" s="27">
        <v>1</v>
      </c>
      <c r="E229" s="44" t="s">
        <v>111</v>
      </c>
      <c r="F229" s="29">
        <v>800</v>
      </c>
      <c r="G229" s="30">
        <f>G230</f>
        <v>0</v>
      </c>
      <c r="H229" s="30">
        <f>H230</f>
        <v>0</v>
      </c>
    </row>
    <row r="230" spans="1:8" ht="48" hidden="1" customHeight="1">
      <c r="A230" s="43" t="s">
        <v>73</v>
      </c>
      <c r="B230" s="273"/>
      <c r="C230" s="27">
        <v>5</v>
      </c>
      <c r="D230" s="27">
        <v>1</v>
      </c>
      <c r="E230" s="44" t="s">
        <v>111</v>
      </c>
      <c r="F230" s="29">
        <v>810</v>
      </c>
      <c r="G230" s="30"/>
      <c r="H230" s="30"/>
    </row>
    <row r="231" spans="1:8" ht="15.95" hidden="1" customHeight="1">
      <c r="A231" s="74" t="s">
        <v>112</v>
      </c>
      <c r="B231" s="276"/>
      <c r="C231" s="21">
        <v>5</v>
      </c>
      <c r="D231" s="21">
        <v>2</v>
      </c>
      <c r="E231" s="75"/>
      <c r="F231" s="23" t="s">
        <v>7</v>
      </c>
      <c r="G231" s="30">
        <f>G232+G240</f>
        <v>0</v>
      </c>
      <c r="H231" s="30">
        <f>H232+H240</f>
        <v>0</v>
      </c>
    </row>
    <row r="232" spans="1:8" ht="32.1" hidden="1" customHeight="1">
      <c r="A232" s="273" t="s">
        <v>376</v>
      </c>
      <c r="B232" s="273"/>
      <c r="C232" s="27">
        <v>5</v>
      </c>
      <c r="D232" s="27">
        <v>2</v>
      </c>
      <c r="E232" s="44" t="s">
        <v>113</v>
      </c>
      <c r="F232" s="29"/>
      <c r="G232" s="30">
        <f>G233</f>
        <v>0</v>
      </c>
      <c r="H232" s="30">
        <f>H233</f>
        <v>0</v>
      </c>
    </row>
    <row r="233" spans="1:8" ht="48" hidden="1" customHeight="1">
      <c r="A233" s="273" t="s">
        <v>360</v>
      </c>
      <c r="B233" s="273"/>
      <c r="C233" s="27">
        <v>5</v>
      </c>
      <c r="D233" s="27">
        <v>2</v>
      </c>
      <c r="E233" s="44" t="s">
        <v>114</v>
      </c>
      <c r="F233" s="29"/>
      <c r="G233" s="30">
        <f>G234+G236+G238</f>
        <v>0</v>
      </c>
      <c r="H233" s="30">
        <f>H234+H236+H238</f>
        <v>0</v>
      </c>
    </row>
    <row r="234" spans="1:8" ht="32.1" hidden="1" customHeight="1">
      <c r="A234" s="13" t="s">
        <v>315</v>
      </c>
      <c r="B234" s="273"/>
      <c r="C234" s="27">
        <v>5</v>
      </c>
      <c r="D234" s="27">
        <v>2</v>
      </c>
      <c r="E234" s="44" t="s">
        <v>114</v>
      </c>
      <c r="F234" s="29">
        <v>200</v>
      </c>
      <c r="G234" s="30">
        <f>G235</f>
        <v>0</v>
      </c>
      <c r="H234" s="30">
        <f>H235</f>
        <v>0</v>
      </c>
    </row>
    <row r="235" spans="1:8" ht="32.1" hidden="1" customHeight="1">
      <c r="A235" s="43" t="s">
        <v>21</v>
      </c>
      <c r="B235" s="273"/>
      <c r="C235" s="27">
        <v>5</v>
      </c>
      <c r="D235" s="27">
        <v>2</v>
      </c>
      <c r="E235" s="44" t="s">
        <v>114</v>
      </c>
      <c r="F235" s="29">
        <v>240</v>
      </c>
      <c r="G235" s="30"/>
      <c r="H235" s="30"/>
    </row>
    <row r="236" spans="1:8" ht="32.1" hidden="1" customHeight="1">
      <c r="A236" s="43" t="s">
        <v>69</v>
      </c>
      <c r="B236" s="273"/>
      <c r="C236" s="27">
        <v>5</v>
      </c>
      <c r="D236" s="27">
        <v>2</v>
      </c>
      <c r="E236" s="44" t="s">
        <v>114</v>
      </c>
      <c r="F236" s="29">
        <v>400</v>
      </c>
      <c r="G236" s="30">
        <f>G237</f>
        <v>0</v>
      </c>
      <c r="H236" s="30">
        <f>H237</f>
        <v>0</v>
      </c>
    </row>
    <row r="237" spans="1:8" ht="15.95" hidden="1" customHeight="1">
      <c r="A237" s="43" t="s">
        <v>70</v>
      </c>
      <c r="B237" s="273"/>
      <c r="C237" s="27">
        <v>5</v>
      </c>
      <c r="D237" s="27">
        <v>2</v>
      </c>
      <c r="E237" s="44" t="s">
        <v>114</v>
      </c>
      <c r="F237" s="29">
        <v>410</v>
      </c>
      <c r="G237" s="30"/>
      <c r="H237" s="30"/>
    </row>
    <row r="238" spans="1:8" ht="15.95" hidden="1" customHeight="1">
      <c r="A238" s="43" t="s">
        <v>22</v>
      </c>
      <c r="B238" s="273"/>
      <c r="C238" s="27">
        <v>5</v>
      </c>
      <c r="D238" s="27">
        <v>2</v>
      </c>
      <c r="E238" s="44" t="s">
        <v>114</v>
      </c>
      <c r="F238" s="29">
        <v>800</v>
      </c>
      <c r="G238" s="30">
        <f>G239</f>
        <v>0</v>
      </c>
      <c r="H238" s="30">
        <f>H239</f>
        <v>0</v>
      </c>
    </row>
    <row r="239" spans="1:8" ht="48" hidden="1" customHeight="1">
      <c r="A239" s="43" t="s">
        <v>73</v>
      </c>
      <c r="B239" s="273"/>
      <c r="C239" s="27">
        <v>5</v>
      </c>
      <c r="D239" s="27">
        <v>2</v>
      </c>
      <c r="E239" s="44" t="s">
        <v>114</v>
      </c>
      <c r="F239" s="29">
        <v>810</v>
      </c>
      <c r="G239" s="30"/>
      <c r="H239" s="30"/>
    </row>
    <row r="240" spans="1:8" ht="15.95" hidden="1" customHeight="1">
      <c r="A240" s="43" t="s">
        <v>9</v>
      </c>
      <c r="B240" s="273"/>
      <c r="C240" s="27">
        <v>5</v>
      </c>
      <c r="D240" s="27">
        <v>2</v>
      </c>
      <c r="E240" s="44" t="s">
        <v>10</v>
      </c>
      <c r="F240" s="29"/>
      <c r="G240" s="30">
        <f t="shared" ref="G240:H242" si="6">G241</f>
        <v>0</v>
      </c>
      <c r="H240" s="30">
        <f t="shared" si="6"/>
        <v>0</v>
      </c>
    </row>
    <row r="241" spans="1:8" ht="30" hidden="1" customHeight="1">
      <c r="A241" s="266" t="s">
        <v>352</v>
      </c>
      <c r="B241" s="273"/>
      <c r="C241" s="267">
        <v>5</v>
      </c>
      <c r="D241" s="267">
        <v>2</v>
      </c>
      <c r="E241" s="268" t="s">
        <v>353</v>
      </c>
      <c r="F241" s="269"/>
      <c r="G241" s="30">
        <f t="shared" si="6"/>
        <v>0</v>
      </c>
      <c r="H241" s="30">
        <f t="shared" si="6"/>
        <v>0</v>
      </c>
    </row>
    <row r="242" spans="1:8" ht="30" hidden="1" customHeight="1">
      <c r="A242" s="266" t="s">
        <v>315</v>
      </c>
      <c r="B242" s="273"/>
      <c r="C242" s="267">
        <v>5</v>
      </c>
      <c r="D242" s="267">
        <v>2</v>
      </c>
      <c r="E242" s="268" t="s">
        <v>353</v>
      </c>
      <c r="F242" s="269">
        <v>200</v>
      </c>
      <c r="G242" s="30">
        <f t="shared" si="6"/>
        <v>0</v>
      </c>
      <c r="H242" s="30">
        <f t="shared" si="6"/>
        <v>0</v>
      </c>
    </row>
    <row r="243" spans="1:8" ht="30" hidden="1" customHeight="1">
      <c r="A243" s="266" t="s">
        <v>21</v>
      </c>
      <c r="B243" s="273"/>
      <c r="C243" s="267">
        <v>5</v>
      </c>
      <c r="D243" s="267">
        <v>2</v>
      </c>
      <c r="E243" s="268" t="s">
        <v>353</v>
      </c>
      <c r="F243" s="269">
        <v>240</v>
      </c>
      <c r="G243" s="30"/>
      <c r="H243" s="30"/>
    </row>
    <row r="244" spans="1:8" ht="15.95" customHeight="1">
      <c r="A244" s="74" t="s">
        <v>119</v>
      </c>
      <c r="B244" s="276"/>
      <c r="C244" s="21">
        <v>5</v>
      </c>
      <c r="D244" s="21">
        <v>3</v>
      </c>
      <c r="E244" s="75"/>
      <c r="F244" s="23"/>
      <c r="G244" s="11">
        <f>G245+G272</f>
        <v>1085</v>
      </c>
      <c r="H244" s="11">
        <f>H245+H272</f>
        <v>1085</v>
      </c>
    </row>
    <row r="245" spans="1:8" ht="32.1" customHeight="1">
      <c r="A245" s="270" t="s">
        <v>425</v>
      </c>
      <c r="B245" s="273"/>
      <c r="C245" s="27">
        <v>5</v>
      </c>
      <c r="D245" s="27">
        <v>3</v>
      </c>
      <c r="E245" s="44" t="s">
        <v>120</v>
      </c>
      <c r="F245" s="29" t="s">
        <v>7</v>
      </c>
      <c r="G245" s="18">
        <f>G246+G254+G260+G266</f>
        <v>1085</v>
      </c>
      <c r="H245" s="18">
        <f>H246+H254+H260+H266</f>
        <v>1085</v>
      </c>
    </row>
    <row r="246" spans="1:8" ht="48" customHeight="1">
      <c r="A246" s="270" t="s">
        <v>426</v>
      </c>
      <c r="B246" s="273"/>
      <c r="C246" s="27">
        <v>5</v>
      </c>
      <c r="D246" s="27">
        <v>3</v>
      </c>
      <c r="E246" s="44" t="s">
        <v>121</v>
      </c>
      <c r="F246" s="29"/>
      <c r="G246" s="18">
        <f>G247</f>
        <v>950</v>
      </c>
      <c r="H246" s="18">
        <f>H247</f>
        <v>950</v>
      </c>
    </row>
    <row r="247" spans="1:8" ht="48" customHeight="1">
      <c r="A247" s="270" t="s">
        <v>464</v>
      </c>
      <c r="B247" s="273"/>
      <c r="C247" s="27">
        <v>5</v>
      </c>
      <c r="D247" s="27">
        <v>3</v>
      </c>
      <c r="E247" s="44" t="s">
        <v>122</v>
      </c>
      <c r="F247" s="29"/>
      <c r="G247" s="18">
        <f>G248+G250+G252</f>
        <v>950</v>
      </c>
      <c r="H247" s="18">
        <f>H248+H250+H252</f>
        <v>950</v>
      </c>
    </row>
    <row r="248" spans="1:8" ht="32.1" customHeight="1">
      <c r="A248" s="13" t="s">
        <v>315</v>
      </c>
      <c r="B248" s="273"/>
      <c r="C248" s="27">
        <v>5</v>
      </c>
      <c r="D248" s="27">
        <v>3</v>
      </c>
      <c r="E248" s="44" t="s">
        <v>122</v>
      </c>
      <c r="F248" s="29">
        <v>200</v>
      </c>
      <c r="G248" s="18">
        <f>G249</f>
        <v>950</v>
      </c>
      <c r="H248" s="18">
        <f>H249</f>
        <v>950</v>
      </c>
    </row>
    <row r="249" spans="1:8" ht="32.1" customHeight="1">
      <c r="A249" s="43" t="s">
        <v>21</v>
      </c>
      <c r="B249" s="273"/>
      <c r="C249" s="27">
        <v>5</v>
      </c>
      <c r="D249" s="27">
        <v>3</v>
      </c>
      <c r="E249" s="44" t="s">
        <v>122</v>
      </c>
      <c r="F249" s="29">
        <v>240</v>
      </c>
      <c r="G249" s="18">
        <v>950</v>
      </c>
      <c r="H249" s="18">
        <v>950</v>
      </c>
    </row>
    <row r="250" spans="1:8" ht="32.1" hidden="1" customHeight="1">
      <c r="A250" s="43" t="s">
        <v>69</v>
      </c>
      <c r="B250" s="273"/>
      <c r="C250" s="27">
        <v>5</v>
      </c>
      <c r="D250" s="27">
        <v>3</v>
      </c>
      <c r="E250" s="44" t="s">
        <v>122</v>
      </c>
      <c r="F250" s="29">
        <v>400</v>
      </c>
      <c r="G250" s="18">
        <f>G251</f>
        <v>0</v>
      </c>
      <c r="H250" s="18">
        <f>H251</f>
        <v>0</v>
      </c>
    </row>
    <row r="251" spans="1:8" ht="15.95" hidden="1" customHeight="1">
      <c r="A251" s="43" t="s">
        <v>70</v>
      </c>
      <c r="B251" s="273"/>
      <c r="C251" s="27">
        <v>5</v>
      </c>
      <c r="D251" s="27">
        <v>3</v>
      </c>
      <c r="E251" s="44" t="s">
        <v>122</v>
      </c>
      <c r="F251" s="29">
        <v>410</v>
      </c>
      <c r="G251" s="18"/>
      <c r="H251" s="18"/>
    </row>
    <row r="252" spans="1:8" ht="15.95" hidden="1" customHeight="1">
      <c r="A252" s="43" t="s">
        <v>22</v>
      </c>
      <c r="B252" s="273"/>
      <c r="C252" s="27">
        <v>5</v>
      </c>
      <c r="D252" s="27">
        <v>3</v>
      </c>
      <c r="E252" s="44" t="s">
        <v>122</v>
      </c>
      <c r="F252" s="29">
        <v>800</v>
      </c>
      <c r="G252" s="18">
        <f>G253</f>
        <v>0</v>
      </c>
      <c r="H252" s="18">
        <f>H253</f>
        <v>0</v>
      </c>
    </row>
    <row r="253" spans="1:8" ht="48" hidden="1" customHeight="1">
      <c r="A253" s="43" t="s">
        <v>73</v>
      </c>
      <c r="B253" s="273"/>
      <c r="C253" s="27">
        <v>5</v>
      </c>
      <c r="D253" s="27">
        <v>3</v>
      </c>
      <c r="E253" s="44" t="s">
        <v>122</v>
      </c>
      <c r="F253" s="29">
        <v>810</v>
      </c>
      <c r="G253" s="18"/>
      <c r="H253" s="18"/>
    </row>
    <row r="254" spans="1:8" ht="30" customHeight="1">
      <c r="A254" s="270" t="s">
        <v>372</v>
      </c>
      <c r="B254" s="273"/>
      <c r="C254" s="27">
        <v>5</v>
      </c>
      <c r="D254" s="27">
        <v>3</v>
      </c>
      <c r="E254" s="44" t="s">
        <v>123</v>
      </c>
      <c r="F254" s="29"/>
      <c r="G254" s="18">
        <f>G255</f>
        <v>15</v>
      </c>
      <c r="H254" s="18">
        <f>H255</f>
        <v>15</v>
      </c>
    </row>
    <row r="255" spans="1:8" ht="45" customHeight="1">
      <c r="A255" s="270" t="s">
        <v>373</v>
      </c>
      <c r="B255" s="273"/>
      <c r="C255" s="27">
        <v>5</v>
      </c>
      <c r="D255" s="27">
        <v>3</v>
      </c>
      <c r="E255" s="44" t="s">
        <v>124</v>
      </c>
      <c r="F255" s="29"/>
      <c r="G255" s="18">
        <f>G256+G258</f>
        <v>15</v>
      </c>
      <c r="H255" s="18">
        <f>H256+H258</f>
        <v>15</v>
      </c>
    </row>
    <row r="256" spans="1:8" ht="32.1" customHeight="1">
      <c r="A256" s="13" t="s">
        <v>315</v>
      </c>
      <c r="B256" s="273"/>
      <c r="C256" s="27">
        <v>5</v>
      </c>
      <c r="D256" s="27">
        <v>3</v>
      </c>
      <c r="E256" s="44" t="s">
        <v>124</v>
      </c>
      <c r="F256" s="29">
        <v>200</v>
      </c>
      <c r="G256" s="18">
        <f>G257</f>
        <v>15</v>
      </c>
      <c r="H256" s="18">
        <f>H257</f>
        <v>15</v>
      </c>
    </row>
    <row r="257" spans="1:8" ht="32.1" customHeight="1">
      <c r="A257" s="43" t="s">
        <v>21</v>
      </c>
      <c r="B257" s="273"/>
      <c r="C257" s="27">
        <v>5</v>
      </c>
      <c r="D257" s="27">
        <v>3</v>
      </c>
      <c r="E257" s="44" t="s">
        <v>124</v>
      </c>
      <c r="F257" s="29">
        <v>240</v>
      </c>
      <c r="G257" s="18">
        <v>15</v>
      </c>
      <c r="H257" s="18">
        <v>15</v>
      </c>
    </row>
    <row r="258" spans="1:8" ht="15.95" hidden="1" customHeight="1">
      <c r="A258" s="43" t="s">
        <v>22</v>
      </c>
      <c r="B258" s="273"/>
      <c r="C258" s="27">
        <v>5</v>
      </c>
      <c r="D258" s="27">
        <v>3</v>
      </c>
      <c r="E258" s="44" t="s">
        <v>124</v>
      </c>
      <c r="F258" s="29">
        <v>800</v>
      </c>
      <c r="G258" s="18">
        <f>G259</f>
        <v>0</v>
      </c>
      <c r="H258" s="18">
        <f>H259</f>
        <v>0</v>
      </c>
    </row>
    <row r="259" spans="1:8" ht="48" hidden="1" customHeight="1">
      <c r="A259" s="43" t="s">
        <v>73</v>
      </c>
      <c r="B259" s="273"/>
      <c r="C259" s="27">
        <v>5</v>
      </c>
      <c r="D259" s="27">
        <v>3</v>
      </c>
      <c r="E259" s="44" t="s">
        <v>124</v>
      </c>
      <c r="F259" s="29">
        <v>810</v>
      </c>
      <c r="G259" s="18"/>
      <c r="H259" s="18"/>
    </row>
    <row r="260" spans="1:8" ht="45" customHeight="1">
      <c r="A260" s="270" t="s">
        <v>430</v>
      </c>
      <c r="B260" s="273"/>
      <c r="C260" s="27">
        <v>5</v>
      </c>
      <c r="D260" s="27">
        <v>3</v>
      </c>
      <c r="E260" s="44" t="s">
        <v>125</v>
      </c>
      <c r="F260" s="29"/>
      <c r="G260" s="18">
        <f>G261</f>
        <v>5</v>
      </c>
      <c r="H260" s="18">
        <f>H261</f>
        <v>5</v>
      </c>
    </row>
    <row r="261" spans="1:8" ht="45" customHeight="1">
      <c r="A261" s="270" t="s">
        <v>431</v>
      </c>
      <c r="B261" s="273"/>
      <c r="C261" s="27">
        <v>5</v>
      </c>
      <c r="D261" s="27">
        <v>3</v>
      </c>
      <c r="E261" s="44" t="s">
        <v>126</v>
      </c>
      <c r="F261" s="29"/>
      <c r="G261" s="18">
        <f>G262+G264</f>
        <v>5</v>
      </c>
      <c r="H261" s="18">
        <f>H262+H264</f>
        <v>5</v>
      </c>
    </row>
    <row r="262" spans="1:8" ht="32.1" customHeight="1">
      <c r="A262" s="13" t="s">
        <v>315</v>
      </c>
      <c r="B262" s="273"/>
      <c r="C262" s="27">
        <v>5</v>
      </c>
      <c r="D262" s="27">
        <v>3</v>
      </c>
      <c r="E262" s="44" t="s">
        <v>126</v>
      </c>
      <c r="F262" s="29">
        <v>200</v>
      </c>
      <c r="G262" s="18">
        <f>G263</f>
        <v>5</v>
      </c>
      <c r="H262" s="18">
        <f>H263</f>
        <v>5</v>
      </c>
    </row>
    <row r="263" spans="1:8" ht="32.1" customHeight="1">
      <c r="A263" s="43" t="s">
        <v>21</v>
      </c>
      <c r="B263" s="273"/>
      <c r="C263" s="27">
        <v>5</v>
      </c>
      <c r="D263" s="27">
        <v>3</v>
      </c>
      <c r="E263" s="44" t="s">
        <v>126</v>
      </c>
      <c r="F263" s="29">
        <v>240</v>
      </c>
      <c r="G263" s="18">
        <v>5</v>
      </c>
      <c r="H263" s="18">
        <v>5</v>
      </c>
    </row>
    <row r="264" spans="1:8" ht="15.95" hidden="1" customHeight="1">
      <c r="A264" s="43" t="s">
        <v>22</v>
      </c>
      <c r="B264" s="273"/>
      <c r="C264" s="27">
        <v>5</v>
      </c>
      <c r="D264" s="27">
        <v>3</v>
      </c>
      <c r="E264" s="44" t="s">
        <v>126</v>
      </c>
      <c r="F264" s="29">
        <v>800</v>
      </c>
      <c r="G264" s="18">
        <f>G265</f>
        <v>0</v>
      </c>
      <c r="H264" s="18">
        <f>H265</f>
        <v>0</v>
      </c>
    </row>
    <row r="265" spans="1:8" ht="48" hidden="1" customHeight="1">
      <c r="A265" s="43" t="s">
        <v>73</v>
      </c>
      <c r="B265" s="273"/>
      <c r="C265" s="27">
        <v>5</v>
      </c>
      <c r="D265" s="27">
        <v>3</v>
      </c>
      <c r="E265" s="44" t="s">
        <v>126</v>
      </c>
      <c r="F265" s="29">
        <v>810</v>
      </c>
      <c r="G265" s="18"/>
      <c r="H265" s="18"/>
    </row>
    <row r="266" spans="1:8" ht="48" customHeight="1">
      <c r="A266" s="270" t="s">
        <v>465</v>
      </c>
      <c r="B266" s="273"/>
      <c r="C266" s="27">
        <v>5</v>
      </c>
      <c r="D266" s="27">
        <v>3</v>
      </c>
      <c r="E266" s="44" t="s">
        <v>127</v>
      </c>
      <c r="F266" s="29"/>
      <c r="G266" s="18">
        <f>G267</f>
        <v>115</v>
      </c>
      <c r="H266" s="18">
        <f>H267</f>
        <v>115</v>
      </c>
    </row>
    <row r="267" spans="1:8" ht="63.95" customHeight="1">
      <c r="A267" s="270" t="s">
        <v>433</v>
      </c>
      <c r="B267" s="273"/>
      <c r="C267" s="27">
        <v>5</v>
      </c>
      <c r="D267" s="27">
        <v>3</v>
      </c>
      <c r="E267" s="44" t="s">
        <v>128</v>
      </c>
      <c r="F267" s="29"/>
      <c r="G267" s="18">
        <f>G268+G270</f>
        <v>115</v>
      </c>
      <c r="H267" s="18">
        <f>H268+H270</f>
        <v>115</v>
      </c>
    </row>
    <row r="268" spans="1:8" ht="32.1" customHeight="1">
      <c r="A268" s="13" t="s">
        <v>315</v>
      </c>
      <c r="B268" s="273"/>
      <c r="C268" s="27">
        <v>5</v>
      </c>
      <c r="D268" s="27">
        <v>3</v>
      </c>
      <c r="E268" s="44" t="s">
        <v>128</v>
      </c>
      <c r="F268" s="29">
        <v>200</v>
      </c>
      <c r="G268" s="18">
        <f>G269</f>
        <v>115</v>
      </c>
      <c r="H268" s="18">
        <f>H269</f>
        <v>115</v>
      </c>
    </row>
    <row r="269" spans="1:8" ht="32.1" customHeight="1">
      <c r="A269" s="43" t="s">
        <v>21</v>
      </c>
      <c r="B269" s="273"/>
      <c r="C269" s="27">
        <v>5</v>
      </c>
      <c r="D269" s="27">
        <v>3</v>
      </c>
      <c r="E269" s="44" t="s">
        <v>128</v>
      </c>
      <c r="F269" s="29">
        <v>240</v>
      </c>
      <c r="G269" s="18">
        <v>115</v>
      </c>
      <c r="H269" s="18">
        <v>115</v>
      </c>
    </row>
    <row r="270" spans="1:8" ht="15.95" hidden="1" customHeight="1">
      <c r="A270" s="43" t="s">
        <v>22</v>
      </c>
      <c r="B270" s="273"/>
      <c r="C270" s="27">
        <v>5</v>
      </c>
      <c r="D270" s="27">
        <v>3</v>
      </c>
      <c r="E270" s="44" t="s">
        <v>128</v>
      </c>
      <c r="F270" s="29">
        <v>800</v>
      </c>
      <c r="G270" s="18">
        <f>G271</f>
        <v>0</v>
      </c>
      <c r="H270" s="18">
        <f>H271</f>
        <v>0</v>
      </c>
    </row>
    <row r="271" spans="1:8" ht="48" hidden="1" customHeight="1">
      <c r="A271" s="43" t="s">
        <v>73</v>
      </c>
      <c r="B271" s="273"/>
      <c r="C271" s="27">
        <v>5</v>
      </c>
      <c r="D271" s="27">
        <v>3</v>
      </c>
      <c r="E271" s="44" t="s">
        <v>128</v>
      </c>
      <c r="F271" s="29">
        <v>810</v>
      </c>
      <c r="G271" s="18"/>
      <c r="H271" s="18"/>
    </row>
    <row r="272" spans="1:8" ht="15.95" hidden="1" customHeight="1">
      <c r="A272" s="43" t="s">
        <v>9</v>
      </c>
      <c r="B272" s="273"/>
      <c r="C272" s="27">
        <v>5</v>
      </c>
      <c r="D272" s="27">
        <v>3</v>
      </c>
      <c r="E272" s="44" t="s">
        <v>10</v>
      </c>
      <c r="F272" s="29" t="s">
        <v>7</v>
      </c>
      <c r="G272" s="18">
        <f>G273+G280+G285+G290</f>
        <v>0</v>
      </c>
      <c r="H272" s="18">
        <f>H273+H280+H285+H290</f>
        <v>0</v>
      </c>
    </row>
    <row r="273" spans="1:8" ht="15.95" hidden="1" customHeight="1">
      <c r="A273" s="43" t="s">
        <v>129</v>
      </c>
      <c r="B273" s="273"/>
      <c r="C273" s="27">
        <v>5</v>
      </c>
      <c r="D273" s="27">
        <v>3</v>
      </c>
      <c r="E273" s="44" t="s">
        <v>130</v>
      </c>
      <c r="F273" s="29"/>
      <c r="G273" s="18">
        <f>G274+G276+G278</f>
        <v>0</v>
      </c>
      <c r="H273" s="18">
        <f>H274+H276+H278</f>
        <v>0</v>
      </c>
    </row>
    <row r="274" spans="1:8" ht="32.1" hidden="1" customHeight="1">
      <c r="A274" s="13" t="s">
        <v>315</v>
      </c>
      <c r="B274" s="273"/>
      <c r="C274" s="27">
        <v>5</v>
      </c>
      <c r="D274" s="27">
        <v>3</v>
      </c>
      <c r="E274" s="44" t="s">
        <v>130</v>
      </c>
      <c r="F274" s="29">
        <v>200</v>
      </c>
      <c r="G274" s="18">
        <f>G275</f>
        <v>0</v>
      </c>
      <c r="H274" s="18">
        <f>H275</f>
        <v>0</v>
      </c>
    </row>
    <row r="275" spans="1:8" ht="32.1" hidden="1" customHeight="1">
      <c r="A275" s="43" t="s">
        <v>21</v>
      </c>
      <c r="B275" s="273"/>
      <c r="C275" s="27">
        <v>5</v>
      </c>
      <c r="D275" s="27">
        <v>3</v>
      </c>
      <c r="E275" s="44" t="s">
        <v>130</v>
      </c>
      <c r="F275" s="29">
        <v>240</v>
      </c>
      <c r="G275" s="18"/>
      <c r="H275" s="18">
        <v>0</v>
      </c>
    </row>
    <row r="276" spans="1:8" ht="32.1" hidden="1" customHeight="1">
      <c r="A276" s="43" t="s">
        <v>69</v>
      </c>
      <c r="B276" s="273"/>
      <c r="C276" s="27">
        <v>5</v>
      </c>
      <c r="D276" s="27">
        <v>3</v>
      </c>
      <c r="E276" s="44" t="s">
        <v>130</v>
      </c>
      <c r="F276" s="29">
        <v>400</v>
      </c>
      <c r="G276" s="18">
        <f>G277</f>
        <v>0</v>
      </c>
      <c r="H276" s="18">
        <f>H277</f>
        <v>0</v>
      </c>
    </row>
    <row r="277" spans="1:8" ht="15.95" hidden="1" customHeight="1">
      <c r="A277" s="43" t="s">
        <v>70</v>
      </c>
      <c r="B277" s="273"/>
      <c r="C277" s="27">
        <v>5</v>
      </c>
      <c r="D277" s="27">
        <v>3</v>
      </c>
      <c r="E277" s="44" t="s">
        <v>130</v>
      </c>
      <c r="F277" s="29">
        <v>410</v>
      </c>
      <c r="G277" s="18"/>
      <c r="H277" s="18"/>
    </row>
    <row r="278" spans="1:8" ht="15.95" hidden="1" customHeight="1">
      <c r="A278" s="43" t="s">
        <v>22</v>
      </c>
      <c r="B278" s="273"/>
      <c r="C278" s="27">
        <v>5</v>
      </c>
      <c r="D278" s="27">
        <v>3</v>
      </c>
      <c r="E278" s="44" t="s">
        <v>130</v>
      </c>
      <c r="F278" s="29">
        <v>800</v>
      </c>
      <c r="G278" s="18">
        <f>G279</f>
        <v>0</v>
      </c>
      <c r="H278" s="18">
        <f>H279</f>
        <v>0</v>
      </c>
    </row>
    <row r="279" spans="1:8" ht="48" hidden="1" customHeight="1">
      <c r="A279" s="43" t="s">
        <v>73</v>
      </c>
      <c r="B279" s="273"/>
      <c r="C279" s="27">
        <v>5</v>
      </c>
      <c r="D279" s="27">
        <v>3</v>
      </c>
      <c r="E279" s="44" t="s">
        <v>130</v>
      </c>
      <c r="F279" s="29">
        <v>810</v>
      </c>
      <c r="G279" s="18"/>
      <c r="H279" s="18"/>
    </row>
    <row r="280" spans="1:8" ht="15.95" hidden="1" customHeight="1">
      <c r="A280" s="43" t="s">
        <v>131</v>
      </c>
      <c r="B280" s="273"/>
      <c r="C280" s="27">
        <v>5</v>
      </c>
      <c r="D280" s="27">
        <v>3</v>
      </c>
      <c r="E280" s="44" t="s">
        <v>132</v>
      </c>
      <c r="F280" s="29"/>
      <c r="G280" s="18">
        <f>G281+G283</f>
        <v>0</v>
      </c>
      <c r="H280" s="18">
        <f>H281+H283</f>
        <v>0</v>
      </c>
    </row>
    <row r="281" spans="1:8" ht="32.1" hidden="1" customHeight="1">
      <c r="A281" s="13" t="s">
        <v>315</v>
      </c>
      <c r="B281" s="273"/>
      <c r="C281" s="27">
        <v>5</v>
      </c>
      <c r="D281" s="27">
        <v>3</v>
      </c>
      <c r="E281" s="44" t="s">
        <v>132</v>
      </c>
      <c r="F281" s="29">
        <v>200</v>
      </c>
      <c r="G281" s="18">
        <f>G282</f>
        <v>0</v>
      </c>
      <c r="H281" s="18">
        <f>H282</f>
        <v>0</v>
      </c>
    </row>
    <row r="282" spans="1:8" ht="32.1" hidden="1" customHeight="1">
      <c r="A282" s="43" t="s">
        <v>21</v>
      </c>
      <c r="B282" s="273"/>
      <c r="C282" s="27">
        <v>5</v>
      </c>
      <c r="D282" s="27">
        <v>3</v>
      </c>
      <c r="E282" s="44" t="s">
        <v>132</v>
      </c>
      <c r="F282" s="29">
        <v>240</v>
      </c>
      <c r="G282" s="18"/>
      <c r="H282" s="18"/>
    </row>
    <row r="283" spans="1:8" ht="15.95" hidden="1" customHeight="1">
      <c r="A283" s="43" t="s">
        <v>22</v>
      </c>
      <c r="B283" s="273"/>
      <c r="C283" s="27">
        <v>5</v>
      </c>
      <c r="D283" s="27">
        <v>3</v>
      </c>
      <c r="E283" s="44" t="s">
        <v>132</v>
      </c>
      <c r="F283" s="29">
        <v>800</v>
      </c>
      <c r="G283" s="18">
        <f>G284</f>
        <v>0</v>
      </c>
      <c r="H283" s="18">
        <f>H284</f>
        <v>0</v>
      </c>
    </row>
    <row r="284" spans="1:8" ht="48" hidden="1" customHeight="1">
      <c r="A284" s="43" t="s">
        <v>73</v>
      </c>
      <c r="B284" s="273"/>
      <c r="C284" s="27">
        <v>5</v>
      </c>
      <c r="D284" s="27">
        <v>3</v>
      </c>
      <c r="E284" s="44" t="s">
        <v>132</v>
      </c>
      <c r="F284" s="29">
        <v>810</v>
      </c>
      <c r="G284" s="18"/>
      <c r="H284" s="18"/>
    </row>
    <row r="285" spans="1:8" ht="15.95" hidden="1" customHeight="1">
      <c r="A285" s="43" t="s">
        <v>133</v>
      </c>
      <c r="B285" s="273"/>
      <c r="C285" s="27">
        <v>5</v>
      </c>
      <c r="D285" s="27">
        <v>3</v>
      </c>
      <c r="E285" s="44" t="s">
        <v>134</v>
      </c>
      <c r="F285" s="29"/>
      <c r="G285" s="18">
        <f>G286+G288</f>
        <v>0</v>
      </c>
      <c r="H285" s="18">
        <f>H286+H288</f>
        <v>0</v>
      </c>
    </row>
    <row r="286" spans="1:8" ht="32.1" hidden="1" customHeight="1">
      <c r="A286" s="13" t="s">
        <v>315</v>
      </c>
      <c r="B286" s="273"/>
      <c r="C286" s="27">
        <v>5</v>
      </c>
      <c r="D286" s="27">
        <v>3</v>
      </c>
      <c r="E286" s="44" t="s">
        <v>134</v>
      </c>
      <c r="F286" s="29">
        <v>200</v>
      </c>
      <c r="G286" s="18">
        <f>G287</f>
        <v>0</v>
      </c>
      <c r="H286" s="18">
        <f>H287</f>
        <v>0</v>
      </c>
    </row>
    <row r="287" spans="1:8" ht="32.1" hidden="1" customHeight="1">
      <c r="A287" s="43" t="s">
        <v>21</v>
      </c>
      <c r="B287" s="273"/>
      <c r="C287" s="27">
        <v>5</v>
      </c>
      <c r="D287" s="27">
        <v>3</v>
      </c>
      <c r="E287" s="44" t="s">
        <v>134</v>
      </c>
      <c r="F287" s="29">
        <v>240</v>
      </c>
      <c r="G287" s="18"/>
      <c r="H287" s="18"/>
    </row>
    <row r="288" spans="1:8" ht="15.95" hidden="1" customHeight="1">
      <c r="A288" s="43" t="s">
        <v>22</v>
      </c>
      <c r="B288" s="273"/>
      <c r="C288" s="27">
        <v>5</v>
      </c>
      <c r="D288" s="27">
        <v>3</v>
      </c>
      <c r="E288" s="44" t="s">
        <v>134</v>
      </c>
      <c r="F288" s="29">
        <v>800</v>
      </c>
      <c r="G288" s="18">
        <f>G289</f>
        <v>0</v>
      </c>
      <c r="H288" s="18">
        <f>H289</f>
        <v>0</v>
      </c>
    </row>
    <row r="289" spans="1:8" ht="48" hidden="1" customHeight="1">
      <c r="A289" s="43" t="s">
        <v>73</v>
      </c>
      <c r="B289" s="273"/>
      <c r="C289" s="27">
        <v>5</v>
      </c>
      <c r="D289" s="27">
        <v>3</v>
      </c>
      <c r="E289" s="44" t="s">
        <v>134</v>
      </c>
      <c r="F289" s="29">
        <v>810</v>
      </c>
      <c r="G289" s="18"/>
      <c r="H289" s="18"/>
    </row>
    <row r="290" spans="1:8" ht="32.1" hidden="1" customHeight="1">
      <c r="A290" s="43" t="s">
        <v>135</v>
      </c>
      <c r="B290" s="273"/>
      <c r="C290" s="27">
        <v>5</v>
      </c>
      <c r="D290" s="27">
        <v>3</v>
      </c>
      <c r="E290" s="44" t="s">
        <v>136</v>
      </c>
      <c r="F290" s="29"/>
      <c r="G290" s="18">
        <f>G291+G293</f>
        <v>0</v>
      </c>
      <c r="H290" s="18">
        <f>H291+H293</f>
        <v>0</v>
      </c>
    </row>
    <row r="291" spans="1:8" ht="32.1" hidden="1" customHeight="1">
      <c r="A291" s="13" t="s">
        <v>315</v>
      </c>
      <c r="B291" s="273"/>
      <c r="C291" s="27">
        <v>5</v>
      </c>
      <c r="D291" s="27">
        <v>3</v>
      </c>
      <c r="E291" s="44" t="s">
        <v>136</v>
      </c>
      <c r="F291" s="29">
        <v>200</v>
      </c>
      <c r="G291" s="18">
        <f>G292</f>
        <v>0</v>
      </c>
      <c r="H291" s="18">
        <f>H292</f>
        <v>0</v>
      </c>
    </row>
    <row r="292" spans="1:8" ht="32.1" hidden="1" customHeight="1">
      <c r="A292" s="43" t="s">
        <v>21</v>
      </c>
      <c r="B292" s="273"/>
      <c r="C292" s="27">
        <v>5</v>
      </c>
      <c r="D292" s="27">
        <v>3</v>
      </c>
      <c r="E292" s="44" t="s">
        <v>136</v>
      </c>
      <c r="F292" s="29">
        <v>240</v>
      </c>
      <c r="G292" s="18"/>
      <c r="H292" s="18"/>
    </row>
    <row r="293" spans="1:8" ht="15.95" hidden="1" customHeight="1">
      <c r="A293" s="43" t="s">
        <v>22</v>
      </c>
      <c r="B293" s="273"/>
      <c r="C293" s="27">
        <v>5</v>
      </c>
      <c r="D293" s="27">
        <v>3</v>
      </c>
      <c r="E293" s="44" t="s">
        <v>136</v>
      </c>
      <c r="F293" s="29">
        <v>800</v>
      </c>
      <c r="G293" s="18">
        <f>G294</f>
        <v>0</v>
      </c>
      <c r="H293" s="18">
        <f>H294</f>
        <v>0</v>
      </c>
    </row>
    <row r="294" spans="1:8" ht="48" hidden="1" customHeight="1">
      <c r="A294" s="43" t="s">
        <v>73</v>
      </c>
      <c r="B294" s="273"/>
      <c r="C294" s="27">
        <v>5</v>
      </c>
      <c r="D294" s="27">
        <v>3</v>
      </c>
      <c r="E294" s="44" t="s">
        <v>136</v>
      </c>
      <c r="F294" s="29">
        <v>810</v>
      </c>
      <c r="G294" s="18"/>
      <c r="H294" s="18"/>
    </row>
    <row r="295" spans="1:8" ht="15.95" hidden="1" customHeight="1">
      <c r="A295" s="113" t="s">
        <v>137</v>
      </c>
      <c r="B295" s="283"/>
      <c r="C295" s="78">
        <v>7</v>
      </c>
      <c r="D295" s="78">
        <v>7</v>
      </c>
      <c r="E295" s="44"/>
      <c r="F295" s="29"/>
      <c r="G295" s="18">
        <f>G296+G300</f>
        <v>0</v>
      </c>
      <c r="H295" s="18">
        <f>H296+H300</f>
        <v>0</v>
      </c>
    </row>
    <row r="296" spans="1:8" ht="35.25" hidden="1" customHeight="1">
      <c r="A296" s="270" t="s">
        <v>354</v>
      </c>
      <c r="B296" s="273"/>
      <c r="C296" s="95">
        <v>7</v>
      </c>
      <c r="D296" s="95">
        <v>7</v>
      </c>
      <c r="E296" s="44" t="s">
        <v>138</v>
      </c>
      <c r="F296" s="29"/>
      <c r="G296" s="30">
        <f t="shared" ref="G296:H298" si="7">G297</f>
        <v>0</v>
      </c>
      <c r="H296" s="30">
        <f t="shared" si="7"/>
        <v>0</v>
      </c>
    </row>
    <row r="297" spans="1:8" ht="32.1" hidden="1" customHeight="1">
      <c r="A297" s="271" t="s">
        <v>355</v>
      </c>
      <c r="B297" s="273"/>
      <c r="C297" s="95">
        <v>7</v>
      </c>
      <c r="D297" s="95">
        <v>7</v>
      </c>
      <c r="E297" s="44" t="s">
        <v>139</v>
      </c>
      <c r="F297" s="29"/>
      <c r="G297" s="30">
        <f t="shared" si="7"/>
        <v>0</v>
      </c>
      <c r="H297" s="30">
        <f t="shared" si="7"/>
        <v>0</v>
      </c>
    </row>
    <row r="298" spans="1:8" ht="32.1" hidden="1" customHeight="1">
      <c r="A298" s="13" t="s">
        <v>315</v>
      </c>
      <c r="B298" s="273"/>
      <c r="C298" s="95">
        <v>7</v>
      </c>
      <c r="D298" s="95">
        <v>7</v>
      </c>
      <c r="E298" s="44" t="s">
        <v>139</v>
      </c>
      <c r="F298" s="29">
        <v>200</v>
      </c>
      <c r="G298" s="30">
        <f t="shared" si="7"/>
        <v>0</v>
      </c>
      <c r="H298" s="30">
        <f t="shared" si="7"/>
        <v>0</v>
      </c>
    </row>
    <row r="299" spans="1:8" ht="32.1" hidden="1" customHeight="1">
      <c r="A299" s="98" t="s">
        <v>21</v>
      </c>
      <c r="B299" s="284"/>
      <c r="C299" s="95">
        <v>7</v>
      </c>
      <c r="D299" s="95">
        <v>7</v>
      </c>
      <c r="E299" s="44" t="s">
        <v>139</v>
      </c>
      <c r="F299" s="29">
        <v>240</v>
      </c>
      <c r="G299" s="30"/>
      <c r="H299" s="30"/>
    </row>
    <row r="300" spans="1:8" ht="15.95" hidden="1" customHeight="1">
      <c r="A300" s="43" t="s">
        <v>9</v>
      </c>
      <c r="B300" s="273"/>
      <c r="C300" s="95">
        <v>7</v>
      </c>
      <c r="D300" s="95">
        <v>7</v>
      </c>
      <c r="E300" s="44" t="s">
        <v>10</v>
      </c>
      <c r="F300" s="29"/>
      <c r="G300" s="30">
        <f t="shared" ref="G300:H302" si="8">G301</f>
        <v>0</v>
      </c>
      <c r="H300" s="30">
        <f t="shared" si="8"/>
        <v>0</v>
      </c>
    </row>
    <row r="301" spans="1:8" ht="32.1" hidden="1" customHeight="1">
      <c r="A301" s="43" t="s">
        <v>140</v>
      </c>
      <c r="B301" s="273"/>
      <c r="C301" s="95">
        <v>7</v>
      </c>
      <c r="D301" s="95">
        <v>7</v>
      </c>
      <c r="E301" s="44" t="s">
        <v>141</v>
      </c>
      <c r="F301" s="29"/>
      <c r="G301" s="24">
        <f t="shared" si="8"/>
        <v>0</v>
      </c>
      <c r="H301" s="24">
        <f t="shared" si="8"/>
        <v>0</v>
      </c>
    </row>
    <row r="302" spans="1:8" ht="32.1" hidden="1" customHeight="1">
      <c r="A302" s="13" t="s">
        <v>315</v>
      </c>
      <c r="B302" s="273"/>
      <c r="C302" s="95">
        <v>7</v>
      </c>
      <c r="D302" s="95">
        <v>7</v>
      </c>
      <c r="E302" s="44" t="s">
        <v>141</v>
      </c>
      <c r="F302" s="29">
        <v>200</v>
      </c>
      <c r="G302" s="30">
        <f t="shared" si="8"/>
        <v>0</v>
      </c>
      <c r="H302" s="30">
        <f t="shared" si="8"/>
        <v>0</v>
      </c>
    </row>
    <row r="303" spans="1:8" ht="32.1" hidden="1" customHeight="1">
      <c r="A303" s="98" t="s">
        <v>21</v>
      </c>
      <c r="B303" s="284"/>
      <c r="C303" s="95">
        <v>7</v>
      </c>
      <c r="D303" s="95">
        <v>7</v>
      </c>
      <c r="E303" s="44" t="s">
        <v>141</v>
      </c>
      <c r="F303" s="29">
        <v>240</v>
      </c>
      <c r="G303" s="30"/>
      <c r="H303" s="30"/>
    </row>
    <row r="304" spans="1:8" ht="15.95" customHeight="1">
      <c r="A304" s="113" t="s">
        <v>142</v>
      </c>
      <c r="B304" s="283"/>
      <c r="C304" s="78">
        <v>8</v>
      </c>
      <c r="D304" s="78" t="s">
        <v>7</v>
      </c>
      <c r="E304" s="114" t="s">
        <v>7</v>
      </c>
      <c r="F304" s="84" t="s">
        <v>7</v>
      </c>
      <c r="G304" s="85">
        <f>G305</f>
        <v>6079.9</v>
      </c>
      <c r="H304" s="85">
        <f>H305</f>
        <v>2832.6000000000004</v>
      </c>
    </row>
    <row r="305" spans="1:8" ht="15.95" customHeight="1">
      <c r="A305" s="113" t="s">
        <v>143</v>
      </c>
      <c r="B305" s="283"/>
      <c r="C305" s="78">
        <v>8</v>
      </c>
      <c r="D305" s="78">
        <v>1</v>
      </c>
      <c r="E305" s="114" t="s">
        <v>7</v>
      </c>
      <c r="F305" s="84" t="s">
        <v>7</v>
      </c>
      <c r="G305" s="91">
        <f>G306+G333</f>
        <v>6079.9</v>
      </c>
      <c r="H305" s="91">
        <f>H306+H333</f>
        <v>2832.6000000000004</v>
      </c>
    </row>
    <row r="306" spans="1:8" ht="32.1" customHeight="1">
      <c r="A306" s="272" t="s">
        <v>434</v>
      </c>
      <c r="B306" s="280"/>
      <c r="C306" s="95">
        <v>8</v>
      </c>
      <c r="D306" s="95">
        <v>1</v>
      </c>
      <c r="E306" s="44" t="s">
        <v>144</v>
      </c>
      <c r="F306" s="96" t="s">
        <v>7</v>
      </c>
      <c r="G306" s="93">
        <f>G307+G310+G320+G323</f>
        <v>6079.9</v>
      </c>
      <c r="H306" s="93">
        <f>H307+H310+H320+H323</f>
        <v>2832.6000000000004</v>
      </c>
    </row>
    <row r="307" spans="1:8" ht="65.25" hidden="1" customHeight="1">
      <c r="A307" s="272" t="s">
        <v>332</v>
      </c>
      <c r="B307" s="280"/>
      <c r="C307" s="95">
        <v>8</v>
      </c>
      <c r="D307" s="95">
        <v>1</v>
      </c>
      <c r="E307" s="44" t="s">
        <v>145</v>
      </c>
      <c r="F307" s="96"/>
      <c r="G307" s="93">
        <f>G308</f>
        <v>0</v>
      </c>
      <c r="H307" s="93">
        <f>H308</f>
        <v>0</v>
      </c>
    </row>
    <row r="308" spans="1:8" ht="32.1" hidden="1" customHeight="1">
      <c r="A308" s="13" t="s">
        <v>315</v>
      </c>
      <c r="B308" s="273"/>
      <c r="C308" s="95">
        <v>8</v>
      </c>
      <c r="D308" s="95">
        <v>1</v>
      </c>
      <c r="E308" s="44" t="s">
        <v>145</v>
      </c>
      <c r="F308" s="96">
        <v>200</v>
      </c>
      <c r="G308" s="97">
        <f>G309</f>
        <v>0</v>
      </c>
      <c r="H308" s="97">
        <f>H309</f>
        <v>0</v>
      </c>
    </row>
    <row r="309" spans="1:8" ht="32.1" hidden="1" customHeight="1">
      <c r="A309" s="98" t="s">
        <v>21</v>
      </c>
      <c r="B309" s="284"/>
      <c r="C309" s="95">
        <v>8</v>
      </c>
      <c r="D309" s="95">
        <v>1</v>
      </c>
      <c r="E309" s="44" t="s">
        <v>145</v>
      </c>
      <c r="F309" s="96">
        <v>240</v>
      </c>
      <c r="G309" s="102">
        <v>0</v>
      </c>
      <c r="H309" s="102">
        <v>0</v>
      </c>
    </row>
    <row r="310" spans="1:8" ht="33.75" customHeight="1">
      <c r="A310" s="272" t="s">
        <v>334</v>
      </c>
      <c r="B310" s="280"/>
      <c r="C310" s="95">
        <v>8</v>
      </c>
      <c r="D310" s="95">
        <v>1</v>
      </c>
      <c r="E310" s="44" t="s">
        <v>146</v>
      </c>
      <c r="F310" s="96"/>
      <c r="G310" s="93">
        <f>G311+G313+G315+G317</f>
        <v>6079.9</v>
      </c>
      <c r="H310" s="93">
        <f>H311+H313+H315+H317</f>
        <v>2832.6000000000004</v>
      </c>
    </row>
    <row r="311" spans="1:8" ht="63.95" customHeight="1">
      <c r="A311" s="43" t="s">
        <v>13</v>
      </c>
      <c r="B311" s="273"/>
      <c r="C311" s="95">
        <v>8</v>
      </c>
      <c r="D311" s="95">
        <v>1</v>
      </c>
      <c r="E311" s="44" t="s">
        <v>146</v>
      </c>
      <c r="F311" s="96">
        <v>100</v>
      </c>
      <c r="G311" s="93">
        <f>G312</f>
        <v>5145.2</v>
      </c>
      <c r="H311" s="93">
        <f>H312</f>
        <v>2662.8</v>
      </c>
    </row>
    <row r="312" spans="1:8" ht="15.75">
      <c r="A312" s="103" t="s">
        <v>147</v>
      </c>
      <c r="B312" s="285"/>
      <c r="C312" s="95">
        <v>8</v>
      </c>
      <c r="D312" s="95">
        <v>1</v>
      </c>
      <c r="E312" s="44" t="s">
        <v>146</v>
      </c>
      <c r="F312" s="96">
        <v>110</v>
      </c>
      <c r="G312" s="93">
        <v>5145.2</v>
      </c>
      <c r="H312" s="93">
        <v>2662.8</v>
      </c>
    </row>
    <row r="313" spans="1:8" ht="32.1" customHeight="1">
      <c r="A313" s="13" t="s">
        <v>315</v>
      </c>
      <c r="B313" s="273"/>
      <c r="C313" s="95">
        <v>8</v>
      </c>
      <c r="D313" s="95">
        <v>1</v>
      </c>
      <c r="E313" s="44" t="s">
        <v>146</v>
      </c>
      <c r="F313" s="96">
        <v>200</v>
      </c>
      <c r="G313" s="97">
        <f>G314</f>
        <v>922.7</v>
      </c>
      <c r="H313" s="97">
        <f>H314</f>
        <v>157.80000000000001</v>
      </c>
    </row>
    <row r="314" spans="1:8" ht="32.1" customHeight="1">
      <c r="A314" s="98" t="s">
        <v>21</v>
      </c>
      <c r="B314" s="284"/>
      <c r="C314" s="95">
        <v>8</v>
      </c>
      <c r="D314" s="95">
        <v>1</v>
      </c>
      <c r="E314" s="44" t="s">
        <v>146</v>
      </c>
      <c r="F314" s="96">
        <v>240</v>
      </c>
      <c r="G314" s="102">
        <v>922.7</v>
      </c>
      <c r="H314" s="102">
        <v>157.80000000000001</v>
      </c>
    </row>
    <row r="315" spans="1:8" ht="15.95" customHeight="1">
      <c r="A315" s="43" t="s">
        <v>22</v>
      </c>
      <c r="B315" s="273"/>
      <c r="C315" s="95">
        <v>8</v>
      </c>
      <c r="D315" s="95">
        <v>1</v>
      </c>
      <c r="E315" s="44" t="s">
        <v>146</v>
      </c>
      <c r="F315" s="96">
        <v>800</v>
      </c>
      <c r="G315" s="93">
        <f>G316</f>
        <v>12</v>
      </c>
      <c r="H315" s="93">
        <f>H316</f>
        <v>12</v>
      </c>
    </row>
    <row r="316" spans="1:8" ht="15.95" customHeight="1">
      <c r="A316" s="43" t="s">
        <v>23</v>
      </c>
      <c r="B316" s="273"/>
      <c r="C316" s="95">
        <v>8</v>
      </c>
      <c r="D316" s="95">
        <v>1</v>
      </c>
      <c r="E316" s="44" t="s">
        <v>146</v>
      </c>
      <c r="F316" s="96">
        <v>850</v>
      </c>
      <c r="G316" s="93">
        <v>12</v>
      </c>
      <c r="H316" s="93">
        <v>12</v>
      </c>
    </row>
    <row r="317" spans="1:8" ht="32.1" hidden="1" customHeight="1">
      <c r="A317" s="43" t="s">
        <v>148</v>
      </c>
      <c r="B317" s="273"/>
      <c r="C317" s="95">
        <v>8</v>
      </c>
      <c r="D317" s="95">
        <v>1</v>
      </c>
      <c r="E317" s="44" t="s">
        <v>146</v>
      </c>
      <c r="F317" s="96">
        <v>600</v>
      </c>
      <c r="G317" s="93">
        <f>G318+G319</f>
        <v>0</v>
      </c>
      <c r="H317" s="93">
        <f>H318+H319</f>
        <v>0</v>
      </c>
    </row>
    <row r="318" spans="1:8" ht="15.95" hidden="1" customHeight="1">
      <c r="A318" s="43" t="s">
        <v>149</v>
      </c>
      <c r="B318" s="273"/>
      <c r="C318" s="95">
        <v>8</v>
      </c>
      <c r="D318" s="95">
        <v>1</v>
      </c>
      <c r="E318" s="44" t="s">
        <v>146</v>
      </c>
      <c r="F318" s="96">
        <v>610</v>
      </c>
      <c r="G318" s="93"/>
      <c r="H318" s="93"/>
    </row>
    <row r="319" spans="1:8" ht="15.95" hidden="1" customHeight="1">
      <c r="A319" s="43" t="s">
        <v>150</v>
      </c>
      <c r="B319" s="273"/>
      <c r="C319" s="95">
        <v>8</v>
      </c>
      <c r="D319" s="95">
        <v>1</v>
      </c>
      <c r="E319" s="44" t="s">
        <v>146</v>
      </c>
      <c r="F319" s="96">
        <v>620</v>
      </c>
      <c r="G319" s="93"/>
      <c r="H319" s="93"/>
    </row>
    <row r="320" spans="1:8" ht="15.95" hidden="1" customHeight="1">
      <c r="A320" s="43" t="s">
        <v>151</v>
      </c>
      <c r="B320" s="273"/>
      <c r="C320" s="95">
        <v>8</v>
      </c>
      <c r="D320" s="95">
        <v>1</v>
      </c>
      <c r="E320" s="44" t="s">
        <v>152</v>
      </c>
      <c r="F320" s="96"/>
      <c r="G320" s="93">
        <f>G321</f>
        <v>0</v>
      </c>
      <c r="H320" s="93">
        <f>H321</f>
        <v>0</v>
      </c>
    </row>
    <row r="321" spans="1:8" ht="15.95" hidden="1" customHeight="1">
      <c r="A321" s="43" t="s">
        <v>29</v>
      </c>
      <c r="B321" s="273"/>
      <c r="C321" s="95">
        <v>8</v>
      </c>
      <c r="D321" s="95">
        <v>1</v>
      </c>
      <c r="E321" s="44" t="s">
        <v>152</v>
      </c>
      <c r="F321" s="96">
        <v>500</v>
      </c>
      <c r="G321" s="93">
        <f>G322</f>
        <v>0</v>
      </c>
      <c r="H321" s="93">
        <f>H322</f>
        <v>0</v>
      </c>
    </row>
    <row r="322" spans="1:8" ht="15.95" hidden="1" customHeight="1">
      <c r="A322" s="43" t="s">
        <v>30</v>
      </c>
      <c r="B322" s="273"/>
      <c r="C322" s="95">
        <v>8</v>
      </c>
      <c r="D322" s="95">
        <v>1</v>
      </c>
      <c r="E322" s="44" t="s">
        <v>152</v>
      </c>
      <c r="F322" s="96">
        <v>540</v>
      </c>
      <c r="G322" s="97"/>
      <c r="H322" s="97"/>
    </row>
    <row r="323" spans="1:8" ht="63.95" hidden="1" customHeight="1">
      <c r="A323" s="13" t="s">
        <v>330</v>
      </c>
      <c r="B323" s="273"/>
      <c r="C323" s="95">
        <v>8</v>
      </c>
      <c r="D323" s="95">
        <v>1</v>
      </c>
      <c r="E323" s="44" t="s">
        <v>153</v>
      </c>
      <c r="F323" s="96"/>
      <c r="G323" s="97">
        <f>G324+G326+G328+G330</f>
        <v>0</v>
      </c>
      <c r="H323" s="97">
        <f>H324+H326+H328+H330</f>
        <v>0</v>
      </c>
    </row>
    <row r="324" spans="1:8" ht="63.95" hidden="1" customHeight="1">
      <c r="A324" s="43" t="s">
        <v>13</v>
      </c>
      <c r="B324" s="273"/>
      <c r="C324" s="95">
        <v>8</v>
      </c>
      <c r="D324" s="95">
        <v>1</v>
      </c>
      <c r="E324" s="44" t="s">
        <v>153</v>
      </c>
      <c r="F324" s="96">
        <v>100</v>
      </c>
      <c r="G324" s="97">
        <f>G325</f>
        <v>0</v>
      </c>
      <c r="H324" s="97">
        <f>H325</f>
        <v>0</v>
      </c>
    </row>
    <row r="325" spans="1:8" ht="15.95" hidden="1" customHeight="1">
      <c r="A325" s="103" t="s">
        <v>147</v>
      </c>
      <c r="B325" s="285"/>
      <c r="C325" s="95">
        <v>8</v>
      </c>
      <c r="D325" s="95">
        <v>1</v>
      </c>
      <c r="E325" s="44" t="s">
        <v>153</v>
      </c>
      <c r="F325" s="96">
        <v>110</v>
      </c>
      <c r="G325" s="97"/>
      <c r="H325" s="97"/>
    </row>
    <row r="326" spans="1:8" ht="32.1" hidden="1" customHeight="1">
      <c r="A326" s="13" t="s">
        <v>315</v>
      </c>
      <c r="B326" s="284"/>
      <c r="C326" s="95">
        <v>8</v>
      </c>
      <c r="D326" s="95">
        <v>1</v>
      </c>
      <c r="E326" s="44" t="s">
        <v>153</v>
      </c>
      <c r="F326" s="96">
        <v>200</v>
      </c>
      <c r="G326" s="97">
        <f>G327</f>
        <v>0</v>
      </c>
      <c r="H326" s="97">
        <f>H327</f>
        <v>0</v>
      </c>
    </row>
    <row r="327" spans="1:8" ht="32.1" hidden="1" customHeight="1">
      <c r="A327" s="98" t="s">
        <v>21</v>
      </c>
      <c r="B327" s="284"/>
      <c r="C327" s="95">
        <v>8</v>
      </c>
      <c r="D327" s="95">
        <v>1</v>
      </c>
      <c r="E327" s="44" t="s">
        <v>153</v>
      </c>
      <c r="F327" s="96">
        <v>240</v>
      </c>
      <c r="G327" s="97"/>
      <c r="H327" s="97"/>
    </row>
    <row r="328" spans="1:8" ht="15.95" hidden="1" customHeight="1">
      <c r="A328" s="43" t="s">
        <v>22</v>
      </c>
      <c r="B328" s="273"/>
      <c r="C328" s="95">
        <v>8</v>
      </c>
      <c r="D328" s="95">
        <v>1</v>
      </c>
      <c r="E328" s="44" t="s">
        <v>153</v>
      </c>
      <c r="F328" s="96">
        <v>800</v>
      </c>
      <c r="G328" s="97">
        <f>G329</f>
        <v>0</v>
      </c>
      <c r="H328" s="97">
        <f>H329</f>
        <v>0</v>
      </c>
    </row>
    <row r="329" spans="1:8" ht="15.95" hidden="1" customHeight="1">
      <c r="A329" s="43" t="s">
        <v>23</v>
      </c>
      <c r="B329" s="273"/>
      <c r="C329" s="95">
        <v>8</v>
      </c>
      <c r="D329" s="95">
        <v>1</v>
      </c>
      <c r="E329" s="44" t="s">
        <v>153</v>
      </c>
      <c r="F329" s="96">
        <v>850</v>
      </c>
      <c r="G329" s="97"/>
      <c r="H329" s="97"/>
    </row>
    <row r="330" spans="1:8" ht="32.1" hidden="1" customHeight="1">
      <c r="A330" s="43" t="s">
        <v>148</v>
      </c>
      <c r="B330" s="273"/>
      <c r="C330" s="95">
        <v>8</v>
      </c>
      <c r="D330" s="95">
        <v>1</v>
      </c>
      <c r="E330" s="44" t="s">
        <v>153</v>
      </c>
      <c r="F330" s="96">
        <v>600</v>
      </c>
      <c r="G330" s="93">
        <f>G331+G332</f>
        <v>0</v>
      </c>
      <c r="H330" s="93">
        <f>H331+H332</f>
        <v>0</v>
      </c>
    </row>
    <row r="331" spans="1:8" ht="15.95" hidden="1" customHeight="1">
      <c r="A331" s="43" t="s">
        <v>149</v>
      </c>
      <c r="B331" s="273"/>
      <c r="C331" s="95">
        <v>8</v>
      </c>
      <c r="D331" s="95">
        <v>1</v>
      </c>
      <c r="E331" s="44" t="s">
        <v>153</v>
      </c>
      <c r="F331" s="96">
        <v>610</v>
      </c>
      <c r="G331" s="93"/>
      <c r="H331" s="93"/>
    </row>
    <row r="332" spans="1:8" ht="15.95" hidden="1" customHeight="1">
      <c r="A332" s="43" t="s">
        <v>150</v>
      </c>
      <c r="B332" s="273"/>
      <c r="C332" s="95">
        <v>8</v>
      </c>
      <c r="D332" s="95">
        <v>1</v>
      </c>
      <c r="E332" s="44" t="s">
        <v>153</v>
      </c>
      <c r="F332" s="96">
        <v>620</v>
      </c>
      <c r="G332" s="93"/>
      <c r="H332" s="93"/>
    </row>
    <row r="333" spans="1:8" ht="15.95" hidden="1" customHeight="1">
      <c r="A333" s="194" t="s">
        <v>9</v>
      </c>
      <c r="B333" s="280"/>
      <c r="C333" s="95">
        <v>8</v>
      </c>
      <c r="D333" s="95">
        <v>1</v>
      </c>
      <c r="E333" s="44" t="s">
        <v>10</v>
      </c>
      <c r="F333" s="96" t="s">
        <v>7</v>
      </c>
      <c r="G333" s="93">
        <f>G334+G337+G347+G350</f>
        <v>0</v>
      </c>
      <c r="H333" s="93">
        <f>H334+H337+H347+H350</f>
        <v>0</v>
      </c>
    </row>
    <row r="334" spans="1:8" ht="32.1" hidden="1" customHeight="1">
      <c r="A334" s="194" t="s">
        <v>154</v>
      </c>
      <c r="B334" s="280"/>
      <c r="C334" s="95">
        <v>8</v>
      </c>
      <c r="D334" s="95">
        <v>1</v>
      </c>
      <c r="E334" s="44" t="s">
        <v>155</v>
      </c>
      <c r="F334" s="96"/>
      <c r="G334" s="93">
        <f>G335</f>
        <v>0</v>
      </c>
      <c r="H334" s="93">
        <f>H335</f>
        <v>0</v>
      </c>
    </row>
    <row r="335" spans="1:8" ht="32.1" hidden="1" customHeight="1">
      <c r="A335" s="13" t="s">
        <v>315</v>
      </c>
      <c r="B335" s="273"/>
      <c r="C335" s="95">
        <v>8</v>
      </c>
      <c r="D335" s="95">
        <v>1</v>
      </c>
      <c r="E335" s="44" t="s">
        <v>155</v>
      </c>
      <c r="F335" s="96">
        <v>200</v>
      </c>
      <c r="G335" s="97">
        <f>G336</f>
        <v>0</v>
      </c>
      <c r="H335" s="97">
        <f>H336</f>
        <v>0</v>
      </c>
    </row>
    <row r="336" spans="1:8" ht="32.1" hidden="1" customHeight="1">
      <c r="A336" s="98" t="s">
        <v>21</v>
      </c>
      <c r="B336" s="284"/>
      <c r="C336" s="95">
        <v>8</v>
      </c>
      <c r="D336" s="95">
        <v>1</v>
      </c>
      <c r="E336" s="44" t="s">
        <v>155</v>
      </c>
      <c r="F336" s="96">
        <v>240</v>
      </c>
      <c r="G336" s="102"/>
      <c r="H336" s="102"/>
    </row>
    <row r="337" spans="1:8" ht="32.1" hidden="1" customHeight="1">
      <c r="A337" s="194" t="s">
        <v>156</v>
      </c>
      <c r="B337" s="280"/>
      <c r="C337" s="95">
        <v>8</v>
      </c>
      <c r="D337" s="95">
        <v>1</v>
      </c>
      <c r="E337" s="44" t="s">
        <v>157</v>
      </c>
      <c r="F337" s="96"/>
      <c r="G337" s="93">
        <f>G338+G340+G342+G344</f>
        <v>0</v>
      </c>
      <c r="H337" s="93">
        <f>H338+H340+H342+H344</f>
        <v>0</v>
      </c>
    </row>
    <row r="338" spans="1:8" ht="63.95" hidden="1" customHeight="1">
      <c r="A338" s="43" t="s">
        <v>13</v>
      </c>
      <c r="B338" s="273"/>
      <c r="C338" s="95">
        <v>8</v>
      </c>
      <c r="D338" s="95">
        <v>1</v>
      </c>
      <c r="E338" s="44" t="s">
        <v>157</v>
      </c>
      <c r="F338" s="96">
        <v>100</v>
      </c>
      <c r="G338" s="93">
        <f>G339</f>
        <v>0</v>
      </c>
      <c r="H338" s="93">
        <f>H339</f>
        <v>0</v>
      </c>
    </row>
    <row r="339" spans="1:8" ht="15.95" hidden="1" customHeight="1">
      <c r="A339" s="103" t="s">
        <v>147</v>
      </c>
      <c r="B339" s="285"/>
      <c r="C339" s="95">
        <v>8</v>
      </c>
      <c r="D339" s="95">
        <v>1</v>
      </c>
      <c r="E339" s="44" t="s">
        <v>157</v>
      </c>
      <c r="F339" s="96">
        <v>110</v>
      </c>
      <c r="G339" s="93"/>
      <c r="H339" s="93"/>
    </row>
    <row r="340" spans="1:8" ht="32.1" hidden="1" customHeight="1">
      <c r="A340" s="13" t="s">
        <v>315</v>
      </c>
      <c r="B340" s="273"/>
      <c r="C340" s="95">
        <v>8</v>
      </c>
      <c r="D340" s="95">
        <v>1</v>
      </c>
      <c r="E340" s="44" t="s">
        <v>157</v>
      </c>
      <c r="F340" s="96">
        <v>200</v>
      </c>
      <c r="G340" s="97">
        <f>G341</f>
        <v>0</v>
      </c>
      <c r="H340" s="97">
        <f>H341</f>
        <v>0</v>
      </c>
    </row>
    <row r="341" spans="1:8" ht="32.1" hidden="1" customHeight="1">
      <c r="A341" s="98" t="s">
        <v>21</v>
      </c>
      <c r="B341" s="284"/>
      <c r="C341" s="95">
        <v>8</v>
      </c>
      <c r="D341" s="95">
        <v>1</v>
      </c>
      <c r="E341" s="44" t="s">
        <v>157</v>
      </c>
      <c r="F341" s="96">
        <v>240</v>
      </c>
      <c r="G341" s="102"/>
      <c r="H341" s="102"/>
    </row>
    <row r="342" spans="1:8" ht="15.95" hidden="1" customHeight="1">
      <c r="A342" s="43" t="s">
        <v>22</v>
      </c>
      <c r="B342" s="273"/>
      <c r="C342" s="95">
        <v>8</v>
      </c>
      <c r="D342" s="95">
        <v>1</v>
      </c>
      <c r="E342" s="44" t="s">
        <v>157</v>
      </c>
      <c r="F342" s="96">
        <v>800</v>
      </c>
      <c r="G342" s="93">
        <f>G343</f>
        <v>0</v>
      </c>
      <c r="H342" s="93">
        <f>H343</f>
        <v>0</v>
      </c>
    </row>
    <row r="343" spans="1:8" ht="15.95" hidden="1" customHeight="1">
      <c r="A343" s="43" t="s">
        <v>23</v>
      </c>
      <c r="B343" s="273"/>
      <c r="C343" s="95">
        <v>8</v>
      </c>
      <c r="D343" s="95">
        <v>1</v>
      </c>
      <c r="E343" s="44" t="s">
        <v>157</v>
      </c>
      <c r="F343" s="96">
        <v>850</v>
      </c>
      <c r="G343" s="93"/>
      <c r="H343" s="93"/>
    </row>
    <row r="344" spans="1:8" ht="32.1" hidden="1" customHeight="1">
      <c r="A344" s="43" t="s">
        <v>148</v>
      </c>
      <c r="B344" s="273"/>
      <c r="C344" s="95">
        <v>8</v>
      </c>
      <c r="D344" s="95">
        <v>1</v>
      </c>
      <c r="E344" s="44" t="s">
        <v>157</v>
      </c>
      <c r="F344" s="96">
        <v>600</v>
      </c>
      <c r="G344" s="93">
        <f>G345+G346</f>
        <v>0</v>
      </c>
      <c r="H344" s="93">
        <f>H345+H346</f>
        <v>0</v>
      </c>
    </row>
    <row r="345" spans="1:8" ht="15.95" hidden="1" customHeight="1">
      <c r="A345" s="43" t="s">
        <v>149</v>
      </c>
      <c r="B345" s="273"/>
      <c r="C345" s="95">
        <v>8</v>
      </c>
      <c r="D345" s="95">
        <v>1</v>
      </c>
      <c r="E345" s="44" t="s">
        <v>157</v>
      </c>
      <c r="F345" s="96">
        <v>610</v>
      </c>
      <c r="G345" s="93"/>
      <c r="H345" s="93"/>
    </row>
    <row r="346" spans="1:8" ht="15.95" hidden="1" customHeight="1">
      <c r="A346" s="43" t="s">
        <v>150</v>
      </c>
      <c r="B346" s="273"/>
      <c r="C346" s="95">
        <v>8</v>
      </c>
      <c r="D346" s="95">
        <v>1</v>
      </c>
      <c r="E346" s="44" t="s">
        <v>157</v>
      </c>
      <c r="F346" s="96">
        <v>620</v>
      </c>
      <c r="G346" s="93"/>
      <c r="H346" s="93"/>
    </row>
    <row r="347" spans="1:8" ht="15.95" hidden="1" customHeight="1">
      <c r="A347" s="43" t="s">
        <v>208</v>
      </c>
      <c r="B347" s="273"/>
      <c r="C347" s="95">
        <v>8</v>
      </c>
      <c r="D347" s="95">
        <v>1</v>
      </c>
      <c r="E347" s="44" t="s">
        <v>28</v>
      </c>
      <c r="F347" s="96"/>
      <c r="G347" s="93">
        <f>G348</f>
        <v>0</v>
      </c>
      <c r="H347" s="93">
        <f>H348</f>
        <v>0</v>
      </c>
    </row>
    <row r="348" spans="1:8" ht="15.95" hidden="1" customHeight="1">
      <c r="A348" s="43" t="s">
        <v>29</v>
      </c>
      <c r="B348" s="273"/>
      <c r="C348" s="95">
        <v>8</v>
      </c>
      <c r="D348" s="95">
        <v>1</v>
      </c>
      <c r="E348" s="44" t="s">
        <v>28</v>
      </c>
      <c r="F348" s="96">
        <v>500</v>
      </c>
      <c r="G348" s="93">
        <f>G349</f>
        <v>0</v>
      </c>
      <c r="H348" s="93">
        <f>H349</f>
        <v>0</v>
      </c>
    </row>
    <row r="349" spans="1:8" ht="15.95" hidden="1" customHeight="1">
      <c r="A349" s="43" t="s">
        <v>30</v>
      </c>
      <c r="B349" s="273"/>
      <c r="C349" s="95">
        <v>8</v>
      </c>
      <c r="D349" s="95">
        <v>1</v>
      </c>
      <c r="E349" s="44" t="s">
        <v>28</v>
      </c>
      <c r="F349" s="96">
        <v>540</v>
      </c>
      <c r="G349" s="97"/>
      <c r="H349" s="97"/>
    </row>
    <row r="350" spans="1:8" ht="63.75" hidden="1" customHeight="1">
      <c r="A350" s="13" t="s">
        <v>336</v>
      </c>
      <c r="B350" s="273"/>
      <c r="C350" s="95">
        <v>8</v>
      </c>
      <c r="D350" s="95">
        <v>1</v>
      </c>
      <c r="E350" s="44" t="s">
        <v>159</v>
      </c>
      <c r="F350" s="96"/>
      <c r="G350" s="97">
        <f>G351+G353+G355+G357</f>
        <v>0</v>
      </c>
      <c r="H350" s="97">
        <f>H351+H353+H355+H357</f>
        <v>0</v>
      </c>
    </row>
    <row r="351" spans="1:8" ht="63.95" hidden="1" customHeight="1">
      <c r="A351" s="43" t="s">
        <v>13</v>
      </c>
      <c r="B351" s="273"/>
      <c r="C351" s="95">
        <v>8</v>
      </c>
      <c r="D351" s="95">
        <v>1</v>
      </c>
      <c r="E351" s="44" t="s">
        <v>159</v>
      </c>
      <c r="F351" s="96">
        <v>100</v>
      </c>
      <c r="G351" s="97">
        <f>G352</f>
        <v>0</v>
      </c>
      <c r="H351" s="97">
        <f>H352</f>
        <v>0</v>
      </c>
    </row>
    <row r="352" spans="1:8" ht="15.95" hidden="1" customHeight="1">
      <c r="A352" s="103" t="s">
        <v>147</v>
      </c>
      <c r="B352" s="285"/>
      <c r="C352" s="95">
        <v>8</v>
      </c>
      <c r="D352" s="95">
        <v>1</v>
      </c>
      <c r="E352" s="44" t="s">
        <v>159</v>
      </c>
      <c r="F352" s="96">
        <v>110</v>
      </c>
      <c r="G352" s="97"/>
      <c r="H352" s="97"/>
    </row>
    <row r="353" spans="1:8" ht="32.1" hidden="1" customHeight="1">
      <c r="A353" s="13" t="s">
        <v>315</v>
      </c>
      <c r="B353" s="284"/>
      <c r="C353" s="95">
        <v>8</v>
      </c>
      <c r="D353" s="95">
        <v>1</v>
      </c>
      <c r="E353" s="44" t="s">
        <v>159</v>
      </c>
      <c r="F353" s="96">
        <v>200</v>
      </c>
      <c r="G353" s="97">
        <f>G354</f>
        <v>0</v>
      </c>
      <c r="H353" s="97">
        <f>H354</f>
        <v>0</v>
      </c>
    </row>
    <row r="354" spans="1:8" ht="32.1" hidden="1" customHeight="1">
      <c r="A354" s="98" t="s">
        <v>21</v>
      </c>
      <c r="B354" s="284"/>
      <c r="C354" s="95">
        <v>8</v>
      </c>
      <c r="D354" s="95">
        <v>1</v>
      </c>
      <c r="E354" s="44" t="s">
        <v>159</v>
      </c>
      <c r="F354" s="96">
        <v>240</v>
      </c>
      <c r="G354" s="97"/>
      <c r="H354" s="97"/>
    </row>
    <row r="355" spans="1:8" ht="15.95" hidden="1" customHeight="1">
      <c r="A355" s="43" t="s">
        <v>22</v>
      </c>
      <c r="B355" s="273"/>
      <c r="C355" s="95">
        <v>8</v>
      </c>
      <c r="D355" s="95">
        <v>1</v>
      </c>
      <c r="E355" s="44" t="s">
        <v>159</v>
      </c>
      <c r="F355" s="96">
        <v>800</v>
      </c>
      <c r="G355" s="97">
        <f>G356</f>
        <v>0</v>
      </c>
      <c r="H355" s="97">
        <f>H356</f>
        <v>0</v>
      </c>
    </row>
    <row r="356" spans="1:8" ht="15.95" hidden="1" customHeight="1">
      <c r="A356" s="43" t="s">
        <v>23</v>
      </c>
      <c r="B356" s="273"/>
      <c r="C356" s="95">
        <v>8</v>
      </c>
      <c r="D356" s="95">
        <v>1</v>
      </c>
      <c r="E356" s="44" t="s">
        <v>159</v>
      </c>
      <c r="F356" s="96">
        <v>850</v>
      </c>
      <c r="G356" s="97"/>
      <c r="H356" s="97"/>
    </row>
    <row r="357" spans="1:8" ht="32.1" hidden="1" customHeight="1">
      <c r="A357" s="43" t="s">
        <v>148</v>
      </c>
      <c r="B357" s="273"/>
      <c r="C357" s="95">
        <v>8</v>
      </c>
      <c r="D357" s="95">
        <v>1</v>
      </c>
      <c r="E357" s="44" t="s">
        <v>159</v>
      </c>
      <c r="F357" s="96">
        <v>600</v>
      </c>
      <c r="G357" s="93">
        <f>G358+G359</f>
        <v>0</v>
      </c>
      <c r="H357" s="93">
        <f>H358+H359</f>
        <v>0</v>
      </c>
    </row>
    <row r="358" spans="1:8" ht="15.95" hidden="1" customHeight="1">
      <c r="A358" s="43" t="s">
        <v>149</v>
      </c>
      <c r="B358" s="273"/>
      <c r="C358" s="95">
        <v>8</v>
      </c>
      <c r="D358" s="95">
        <v>1</v>
      </c>
      <c r="E358" s="44" t="s">
        <v>159</v>
      </c>
      <c r="F358" s="96">
        <v>610</v>
      </c>
      <c r="G358" s="93"/>
      <c r="H358" s="93"/>
    </row>
    <row r="359" spans="1:8" ht="15.95" hidden="1" customHeight="1">
      <c r="A359" s="43" t="s">
        <v>150</v>
      </c>
      <c r="B359" s="273"/>
      <c r="C359" s="95">
        <v>8</v>
      </c>
      <c r="D359" s="95">
        <v>1</v>
      </c>
      <c r="E359" s="44" t="s">
        <v>159</v>
      </c>
      <c r="F359" s="96">
        <v>620</v>
      </c>
      <c r="G359" s="93"/>
      <c r="H359" s="93"/>
    </row>
    <row r="360" spans="1:8" ht="15.95" customHeight="1">
      <c r="A360" s="74" t="s">
        <v>160</v>
      </c>
      <c r="B360" s="276"/>
      <c r="C360" s="78">
        <v>10</v>
      </c>
      <c r="D360" s="95"/>
      <c r="E360" s="44"/>
      <c r="F360" s="96"/>
      <c r="G360" s="24">
        <f t="shared" ref="G360:H364" si="9">G361</f>
        <v>224.2</v>
      </c>
      <c r="H360" s="24">
        <f t="shared" si="9"/>
        <v>224.2</v>
      </c>
    </row>
    <row r="361" spans="1:8" ht="15.95" customHeight="1">
      <c r="A361" s="113" t="s">
        <v>161</v>
      </c>
      <c r="B361" s="283"/>
      <c r="C361" s="78">
        <v>10</v>
      </c>
      <c r="D361" s="78">
        <v>1</v>
      </c>
      <c r="E361" s="114" t="s">
        <v>7</v>
      </c>
      <c r="F361" s="84" t="s">
        <v>7</v>
      </c>
      <c r="G361" s="85">
        <f t="shared" si="9"/>
        <v>224.2</v>
      </c>
      <c r="H361" s="85">
        <f t="shared" si="9"/>
        <v>224.2</v>
      </c>
    </row>
    <row r="362" spans="1:8" ht="15.95" customHeight="1">
      <c r="A362" s="195" t="s">
        <v>162</v>
      </c>
      <c r="B362" s="286"/>
      <c r="C362" s="95">
        <v>10</v>
      </c>
      <c r="D362" s="95">
        <v>1</v>
      </c>
      <c r="E362" s="44" t="s">
        <v>10</v>
      </c>
      <c r="F362" s="96" t="s">
        <v>7</v>
      </c>
      <c r="G362" s="102">
        <f t="shared" si="9"/>
        <v>224.2</v>
      </c>
      <c r="H362" s="102">
        <f t="shared" si="9"/>
        <v>224.2</v>
      </c>
    </row>
    <row r="363" spans="1:8" ht="32.1" customHeight="1">
      <c r="A363" s="98" t="s">
        <v>163</v>
      </c>
      <c r="B363" s="284"/>
      <c r="C363" s="95">
        <v>10</v>
      </c>
      <c r="D363" s="95">
        <v>1</v>
      </c>
      <c r="E363" s="44" t="s">
        <v>312</v>
      </c>
      <c r="F363" s="96" t="s">
        <v>7</v>
      </c>
      <c r="G363" s="93">
        <f t="shared" si="9"/>
        <v>224.2</v>
      </c>
      <c r="H363" s="93">
        <f t="shared" si="9"/>
        <v>224.2</v>
      </c>
    </row>
    <row r="364" spans="1:8" ht="15.95" customHeight="1">
      <c r="A364" s="98" t="s">
        <v>164</v>
      </c>
      <c r="B364" s="284"/>
      <c r="C364" s="95">
        <v>10</v>
      </c>
      <c r="D364" s="95">
        <v>1</v>
      </c>
      <c r="E364" s="44" t="s">
        <v>312</v>
      </c>
      <c r="F364" s="96">
        <v>300</v>
      </c>
      <c r="G364" s="97">
        <f t="shared" si="9"/>
        <v>224.2</v>
      </c>
      <c r="H364" s="97">
        <f t="shared" si="9"/>
        <v>224.2</v>
      </c>
    </row>
    <row r="365" spans="1:8" ht="32.25" customHeight="1">
      <c r="A365" s="274" t="s">
        <v>358</v>
      </c>
      <c r="B365" s="284"/>
      <c r="C365" s="95">
        <v>10</v>
      </c>
      <c r="D365" s="95">
        <v>1</v>
      </c>
      <c r="E365" s="44" t="s">
        <v>312</v>
      </c>
      <c r="F365" s="96">
        <v>320</v>
      </c>
      <c r="G365" s="97">
        <v>224.2</v>
      </c>
      <c r="H365" s="97">
        <v>224.2</v>
      </c>
    </row>
    <row r="366" spans="1:8" ht="15.95" hidden="1" customHeight="1">
      <c r="A366" s="113" t="s">
        <v>165</v>
      </c>
      <c r="B366" s="283"/>
      <c r="C366" s="78">
        <v>11</v>
      </c>
      <c r="D366" s="78" t="s">
        <v>7</v>
      </c>
      <c r="E366" s="114" t="s">
        <v>7</v>
      </c>
      <c r="F366" s="84" t="s">
        <v>7</v>
      </c>
      <c r="G366" s="110">
        <f>G367+G387</f>
        <v>0</v>
      </c>
      <c r="H366" s="110">
        <f>H367+H387</f>
        <v>0</v>
      </c>
    </row>
    <row r="367" spans="1:8" ht="15.95" hidden="1" customHeight="1">
      <c r="A367" s="113" t="s">
        <v>166</v>
      </c>
      <c r="B367" s="283"/>
      <c r="C367" s="78">
        <v>11</v>
      </c>
      <c r="D367" s="78">
        <v>2</v>
      </c>
      <c r="E367" s="114" t="s">
        <v>7</v>
      </c>
      <c r="F367" s="84" t="s">
        <v>7</v>
      </c>
      <c r="G367" s="91">
        <f>G368+G379</f>
        <v>0</v>
      </c>
      <c r="H367" s="91">
        <f>H368+H379</f>
        <v>0</v>
      </c>
    </row>
    <row r="368" spans="1:8" ht="32.1" hidden="1" customHeight="1">
      <c r="A368" s="270" t="s">
        <v>335</v>
      </c>
      <c r="B368" s="273"/>
      <c r="C368" s="95">
        <v>11</v>
      </c>
      <c r="D368" s="95">
        <v>2</v>
      </c>
      <c r="E368" s="44" t="s">
        <v>168</v>
      </c>
      <c r="F368" s="96" t="s">
        <v>7</v>
      </c>
      <c r="G368" s="93">
        <f>G369+G376</f>
        <v>0</v>
      </c>
      <c r="H368" s="93">
        <f>H369+H376</f>
        <v>0</v>
      </c>
    </row>
    <row r="369" spans="1:8" ht="32.1" hidden="1" customHeight="1">
      <c r="A369" s="270" t="s">
        <v>356</v>
      </c>
      <c r="B369" s="273"/>
      <c r="C369" s="95">
        <v>11</v>
      </c>
      <c r="D369" s="95">
        <v>2</v>
      </c>
      <c r="E369" s="44" t="s">
        <v>170</v>
      </c>
      <c r="F369" s="96"/>
      <c r="G369" s="111">
        <f>G370+G372+G374</f>
        <v>0</v>
      </c>
      <c r="H369" s="111">
        <f>H370+H372+H374</f>
        <v>0</v>
      </c>
    </row>
    <row r="370" spans="1:8" ht="63.95" hidden="1" customHeight="1">
      <c r="A370" s="43" t="s">
        <v>13</v>
      </c>
      <c r="B370" s="273"/>
      <c r="C370" s="95">
        <v>11</v>
      </c>
      <c r="D370" s="95">
        <v>2</v>
      </c>
      <c r="E370" s="44" t="s">
        <v>170</v>
      </c>
      <c r="F370" s="96">
        <v>100</v>
      </c>
      <c r="G370" s="111">
        <f>G371</f>
        <v>0</v>
      </c>
      <c r="H370" s="111">
        <f>H371</f>
        <v>0</v>
      </c>
    </row>
    <row r="371" spans="1:8" ht="18" hidden="1" customHeight="1">
      <c r="A371" s="103" t="s">
        <v>147</v>
      </c>
      <c r="B371" s="285"/>
      <c r="C371" s="95">
        <v>11</v>
      </c>
      <c r="D371" s="95">
        <v>2</v>
      </c>
      <c r="E371" s="44" t="s">
        <v>170</v>
      </c>
      <c r="F371" s="96">
        <v>110</v>
      </c>
      <c r="G371" s="111"/>
      <c r="H371" s="111"/>
    </row>
    <row r="372" spans="1:8" ht="32.1" hidden="1" customHeight="1">
      <c r="A372" s="13" t="s">
        <v>315</v>
      </c>
      <c r="B372" s="273"/>
      <c r="C372" s="95">
        <v>11</v>
      </c>
      <c r="D372" s="95">
        <v>2</v>
      </c>
      <c r="E372" s="44" t="s">
        <v>170</v>
      </c>
      <c r="F372" s="96">
        <v>200</v>
      </c>
      <c r="G372" s="97">
        <f>G373</f>
        <v>0</v>
      </c>
      <c r="H372" s="97">
        <f>H373</f>
        <v>0</v>
      </c>
    </row>
    <row r="373" spans="1:8" ht="32.1" hidden="1" customHeight="1">
      <c r="A373" s="43" t="s">
        <v>21</v>
      </c>
      <c r="B373" s="273"/>
      <c r="C373" s="95">
        <v>11</v>
      </c>
      <c r="D373" s="95">
        <v>2</v>
      </c>
      <c r="E373" s="44" t="s">
        <v>170</v>
      </c>
      <c r="F373" s="96">
        <v>240</v>
      </c>
      <c r="G373" s="97"/>
      <c r="H373" s="97"/>
    </row>
    <row r="374" spans="1:8" ht="15.95" hidden="1" customHeight="1">
      <c r="A374" s="43" t="s">
        <v>22</v>
      </c>
      <c r="B374" s="273"/>
      <c r="C374" s="95">
        <v>11</v>
      </c>
      <c r="D374" s="95">
        <v>2</v>
      </c>
      <c r="E374" s="44" t="s">
        <v>170</v>
      </c>
      <c r="F374" s="96">
        <v>800</v>
      </c>
      <c r="G374" s="97">
        <f>G375</f>
        <v>0</v>
      </c>
      <c r="H374" s="97">
        <f>H375</f>
        <v>0</v>
      </c>
    </row>
    <row r="375" spans="1:8" ht="15.95" hidden="1" customHeight="1">
      <c r="A375" s="43" t="s">
        <v>23</v>
      </c>
      <c r="B375" s="273"/>
      <c r="C375" s="95">
        <v>11</v>
      </c>
      <c r="D375" s="95">
        <v>2</v>
      </c>
      <c r="E375" s="44" t="s">
        <v>170</v>
      </c>
      <c r="F375" s="96">
        <v>850</v>
      </c>
      <c r="G375" s="97"/>
      <c r="H375" s="97"/>
    </row>
    <row r="376" spans="1:8" ht="32.1" hidden="1" customHeight="1">
      <c r="A376" s="273" t="s">
        <v>383</v>
      </c>
      <c r="B376" s="273"/>
      <c r="C376" s="95">
        <v>11</v>
      </c>
      <c r="D376" s="95">
        <v>2</v>
      </c>
      <c r="E376" s="44" t="s">
        <v>171</v>
      </c>
      <c r="F376" s="96"/>
      <c r="G376" s="97">
        <f>G377</f>
        <v>0</v>
      </c>
      <c r="H376" s="97">
        <f>H377</f>
        <v>0</v>
      </c>
    </row>
    <row r="377" spans="1:8" ht="32.1" hidden="1" customHeight="1">
      <c r="A377" s="98" t="s">
        <v>172</v>
      </c>
      <c r="B377" s="284"/>
      <c r="C377" s="95">
        <v>11</v>
      </c>
      <c r="D377" s="95">
        <v>2</v>
      </c>
      <c r="E377" s="44" t="s">
        <v>171</v>
      </c>
      <c r="F377" s="96">
        <v>600</v>
      </c>
      <c r="G377" s="97">
        <f>G378</f>
        <v>0</v>
      </c>
      <c r="H377" s="97">
        <f>H378</f>
        <v>0</v>
      </c>
    </row>
    <row r="378" spans="1:8" ht="21.75" hidden="1" customHeight="1">
      <c r="A378" s="98" t="s">
        <v>150</v>
      </c>
      <c r="B378" s="284"/>
      <c r="C378" s="95">
        <v>11</v>
      </c>
      <c r="D378" s="95">
        <v>2</v>
      </c>
      <c r="E378" s="44" t="s">
        <v>171</v>
      </c>
      <c r="F378" s="96">
        <v>620</v>
      </c>
      <c r="G378" s="97"/>
      <c r="H378" s="97"/>
    </row>
    <row r="379" spans="1:8" ht="15.95" hidden="1" customHeight="1">
      <c r="A379" s="43" t="s">
        <v>9</v>
      </c>
      <c r="B379" s="273"/>
      <c r="C379" s="95">
        <v>11</v>
      </c>
      <c r="D379" s="95">
        <v>2</v>
      </c>
      <c r="E379" s="44" t="s">
        <v>10</v>
      </c>
      <c r="F379" s="96" t="s">
        <v>7</v>
      </c>
      <c r="G379" s="93">
        <f>G380</f>
        <v>0</v>
      </c>
      <c r="H379" s="93">
        <f>H380</f>
        <v>0</v>
      </c>
    </row>
    <row r="380" spans="1:8" ht="15.95" hidden="1" customHeight="1">
      <c r="A380" s="43" t="s">
        <v>173</v>
      </c>
      <c r="B380" s="273"/>
      <c r="C380" s="95">
        <v>11</v>
      </c>
      <c r="D380" s="95">
        <v>2</v>
      </c>
      <c r="E380" s="44" t="s">
        <v>174</v>
      </c>
      <c r="F380" s="96"/>
      <c r="G380" s="111">
        <f>G381+G383+G385</f>
        <v>0</v>
      </c>
      <c r="H380" s="111">
        <f>H381+H383+H385</f>
        <v>0</v>
      </c>
    </row>
    <row r="381" spans="1:8" ht="63.95" hidden="1" customHeight="1">
      <c r="A381" s="43" t="s">
        <v>13</v>
      </c>
      <c r="B381" s="273"/>
      <c r="C381" s="95">
        <v>11</v>
      </c>
      <c r="D381" s="95">
        <v>2</v>
      </c>
      <c r="E381" s="44" t="s">
        <v>174</v>
      </c>
      <c r="F381" s="96">
        <v>100</v>
      </c>
      <c r="G381" s="111">
        <f>G382</f>
        <v>0</v>
      </c>
      <c r="H381" s="111">
        <f>H382</f>
        <v>0</v>
      </c>
    </row>
    <row r="382" spans="1:8" ht="15.95" hidden="1" customHeight="1">
      <c r="A382" s="103" t="s">
        <v>147</v>
      </c>
      <c r="B382" s="285"/>
      <c r="C382" s="95">
        <v>11</v>
      </c>
      <c r="D382" s="95">
        <v>2</v>
      </c>
      <c r="E382" s="44" t="s">
        <v>174</v>
      </c>
      <c r="F382" s="96">
        <v>110</v>
      </c>
      <c r="G382" s="111"/>
      <c r="H382" s="111"/>
    </row>
    <row r="383" spans="1:8" ht="32.1" hidden="1" customHeight="1">
      <c r="A383" s="13" t="s">
        <v>315</v>
      </c>
      <c r="B383" s="273"/>
      <c r="C383" s="95">
        <v>11</v>
      </c>
      <c r="D383" s="95">
        <v>2</v>
      </c>
      <c r="E383" s="44" t="s">
        <v>174</v>
      </c>
      <c r="F383" s="96">
        <v>200</v>
      </c>
      <c r="G383" s="97">
        <f>G384</f>
        <v>0</v>
      </c>
      <c r="H383" s="97">
        <f>H384</f>
        <v>0</v>
      </c>
    </row>
    <row r="384" spans="1:8" ht="32.1" hidden="1" customHeight="1">
      <c r="A384" s="43" t="s">
        <v>21</v>
      </c>
      <c r="B384" s="273"/>
      <c r="C384" s="95">
        <v>11</v>
      </c>
      <c r="D384" s="95">
        <v>2</v>
      </c>
      <c r="E384" s="44" t="s">
        <v>174</v>
      </c>
      <c r="F384" s="96">
        <v>240</v>
      </c>
      <c r="G384" s="97"/>
      <c r="H384" s="97"/>
    </row>
    <row r="385" spans="1:8" ht="15.95" hidden="1" customHeight="1">
      <c r="A385" s="43" t="s">
        <v>22</v>
      </c>
      <c r="B385" s="273"/>
      <c r="C385" s="95">
        <v>11</v>
      </c>
      <c r="D385" s="95">
        <v>2</v>
      </c>
      <c r="E385" s="44" t="s">
        <v>174</v>
      </c>
      <c r="F385" s="96">
        <v>800</v>
      </c>
      <c r="G385" s="97">
        <f>G386</f>
        <v>0</v>
      </c>
      <c r="H385" s="97">
        <f>H386</f>
        <v>0</v>
      </c>
    </row>
    <row r="386" spans="1:8" ht="15.95" hidden="1" customHeight="1">
      <c r="A386" s="43" t="s">
        <v>23</v>
      </c>
      <c r="B386" s="273"/>
      <c r="C386" s="95">
        <v>11</v>
      </c>
      <c r="D386" s="95">
        <v>2</v>
      </c>
      <c r="E386" s="44" t="s">
        <v>174</v>
      </c>
      <c r="F386" s="96">
        <v>850</v>
      </c>
      <c r="G386" s="97"/>
      <c r="H386" s="97"/>
    </row>
    <row r="387" spans="1:8" ht="15.75" hidden="1">
      <c r="A387" s="113" t="s">
        <v>175</v>
      </c>
      <c r="B387" s="283"/>
      <c r="C387" s="78">
        <v>11</v>
      </c>
      <c r="D387" s="78">
        <v>5</v>
      </c>
      <c r="E387" s="114" t="s">
        <v>7</v>
      </c>
      <c r="F387" s="84" t="s">
        <v>7</v>
      </c>
      <c r="G387" s="85">
        <f>G388+G396</f>
        <v>0</v>
      </c>
      <c r="H387" s="85">
        <f>H388+H396</f>
        <v>0</v>
      </c>
    </row>
    <row r="388" spans="1:8" ht="31.5" hidden="1">
      <c r="A388" s="273" t="s">
        <v>357</v>
      </c>
      <c r="B388" s="273"/>
      <c r="C388" s="27">
        <v>11</v>
      </c>
      <c r="D388" s="27">
        <v>5</v>
      </c>
      <c r="E388" s="44" t="s">
        <v>168</v>
      </c>
      <c r="F388" s="84"/>
      <c r="G388" s="85">
        <f>G389</f>
        <v>0</v>
      </c>
      <c r="H388" s="85">
        <f>H389</f>
        <v>0</v>
      </c>
    </row>
    <row r="389" spans="1:8" ht="31.5" hidden="1" customHeight="1">
      <c r="A389" s="273" t="s">
        <v>356</v>
      </c>
      <c r="B389" s="273"/>
      <c r="C389" s="95">
        <v>11</v>
      </c>
      <c r="D389" s="95">
        <v>5</v>
      </c>
      <c r="E389" s="44" t="s">
        <v>170</v>
      </c>
      <c r="F389" s="96" t="s">
        <v>7</v>
      </c>
      <c r="G389" s="97">
        <f>G390+G392+G394</f>
        <v>0</v>
      </c>
      <c r="H389" s="97">
        <f>H390+H392+H394</f>
        <v>0</v>
      </c>
    </row>
    <row r="390" spans="1:8" ht="67.5" hidden="1" customHeight="1">
      <c r="A390" s="43" t="s">
        <v>13</v>
      </c>
      <c r="B390" s="273"/>
      <c r="C390" s="95">
        <v>11</v>
      </c>
      <c r="D390" s="95">
        <v>5</v>
      </c>
      <c r="E390" s="44" t="s">
        <v>170</v>
      </c>
      <c r="F390" s="29">
        <v>100</v>
      </c>
      <c r="G390" s="30">
        <f>G391</f>
        <v>0</v>
      </c>
      <c r="H390" s="30">
        <f>H391</f>
        <v>0</v>
      </c>
    </row>
    <row r="391" spans="1:8" ht="15.95" hidden="1" customHeight="1">
      <c r="A391" s="103" t="s">
        <v>147</v>
      </c>
      <c r="B391" s="285"/>
      <c r="C391" s="95">
        <v>11</v>
      </c>
      <c r="D391" s="95">
        <v>5</v>
      </c>
      <c r="E391" s="44" t="s">
        <v>170</v>
      </c>
      <c r="F391" s="29">
        <v>110</v>
      </c>
      <c r="G391" s="18"/>
      <c r="H391" s="18"/>
    </row>
    <row r="392" spans="1:8" ht="36" hidden="1" customHeight="1">
      <c r="A392" s="13" t="s">
        <v>315</v>
      </c>
      <c r="B392" s="273"/>
      <c r="C392" s="95">
        <v>11</v>
      </c>
      <c r="D392" s="95">
        <v>5</v>
      </c>
      <c r="E392" s="44" t="s">
        <v>170</v>
      </c>
      <c r="F392" s="29">
        <v>200</v>
      </c>
      <c r="G392" s="18">
        <f>G393</f>
        <v>0</v>
      </c>
      <c r="H392" s="18">
        <f>H393</f>
        <v>0</v>
      </c>
    </row>
    <row r="393" spans="1:8" ht="36" hidden="1" customHeight="1">
      <c r="A393" s="43" t="s">
        <v>21</v>
      </c>
      <c r="B393" s="273"/>
      <c r="C393" s="95">
        <v>11</v>
      </c>
      <c r="D393" s="95">
        <v>5</v>
      </c>
      <c r="E393" s="44" t="s">
        <v>170</v>
      </c>
      <c r="F393" s="29">
        <v>240</v>
      </c>
      <c r="G393" s="30"/>
      <c r="H393" s="30"/>
    </row>
    <row r="394" spans="1:8" ht="15.95" hidden="1" customHeight="1">
      <c r="A394" s="43" t="s">
        <v>22</v>
      </c>
      <c r="B394" s="273"/>
      <c r="C394" s="95">
        <v>11</v>
      </c>
      <c r="D394" s="95">
        <v>5</v>
      </c>
      <c r="E394" s="44" t="s">
        <v>170</v>
      </c>
      <c r="F394" s="29">
        <v>800</v>
      </c>
      <c r="G394" s="36">
        <f>G395</f>
        <v>0</v>
      </c>
      <c r="H394" s="36">
        <f>H395</f>
        <v>0</v>
      </c>
    </row>
    <row r="395" spans="1:8" ht="15.95" hidden="1" customHeight="1">
      <c r="A395" s="43" t="s">
        <v>23</v>
      </c>
      <c r="B395" s="273"/>
      <c r="C395" s="95">
        <v>11</v>
      </c>
      <c r="D395" s="95">
        <v>5</v>
      </c>
      <c r="E395" s="44" t="s">
        <v>170</v>
      </c>
      <c r="F395" s="29">
        <v>850</v>
      </c>
      <c r="G395" s="30"/>
      <c r="H395" s="30"/>
    </row>
    <row r="396" spans="1:8" ht="15.95" hidden="1" customHeight="1">
      <c r="A396" s="43" t="s">
        <v>9</v>
      </c>
      <c r="B396" s="273"/>
      <c r="C396" s="27">
        <v>11</v>
      </c>
      <c r="D396" s="27">
        <v>5</v>
      </c>
      <c r="E396" s="44" t="s">
        <v>10</v>
      </c>
      <c r="F396" s="84"/>
      <c r="G396" s="85">
        <f>G397</f>
        <v>0</v>
      </c>
      <c r="H396" s="85">
        <f>H397</f>
        <v>0</v>
      </c>
    </row>
    <row r="397" spans="1:8" ht="18" hidden="1" customHeight="1">
      <c r="A397" s="43" t="s">
        <v>173</v>
      </c>
      <c r="B397" s="273"/>
      <c r="C397" s="95">
        <v>11</v>
      </c>
      <c r="D397" s="95">
        <v>5</v>
      </c>
      <c r="E397" s="44" t="s">
        <v>174</v>
      </c>
      <c r="F397" s="96" t="s">
        <v>7</v>
      </c>
      <c r="G397" s="97">
        <f>G398+G400+G402</f>
        <v>0</v>
      </c>
      <c r="H397" s="97">
        <f>H398+H400+H402</f>
        <v>0</v>
      </c>
    </row>
    <row r="398" spans="1:8" ht="63.95" hidden="1" customHeight="1">
      <c r="A398" s="43" t="s">
        <v>13</v>
      </c>
      <c r="B398" s="273"/>
      <c r="C398" s="95">
        <v>11</v>
      </c>
      <c r="D398" s="95">
        <v>5</v>
      </c>
      <c r="E398" s="44" t="s">
        <v>174</v>
      </c>
      <c r="F398" s="29">
        <v>100</v>
      </c>
      <c r="G398" s="30">
        <f>G399</f>
        <v>0</v>
      </c>
      <c r="H398" s="30">
        <f>H399</f>
        <v>0</v>
      </c>
    </row>
    <row r="399" spans="1:8" ht="15.95" hidden="1" customHeight="1">
      <c r="A399" s="103" t="s">
        <v>147</v>
      </c>
      <c r="B399" s="285"/>
      <c r="C399" s="95">
        <v>11</v>
      </c>
      <c r="D399" s="95">
        <v>5</v>
      </c>
      <c r="E399" s="44" t="s">
        <v>174</v>
      </c>
      <c r="F399" s="29">
        <v>110</v>
      </c>
      <c r="G399" s="18"/>
      <c r="H399" s="18"/>
    </row>
    <row r="400" spans="1:8" ht="32.1" hidden="1" customHeight="1">
      <c r="A400" s="13" t="s">
        <v>315</v>
      </c>
      <c r="B400" s="273"/>
      <c r="C400" s="95">
        <v>11</v>
      </c>
      <c r="D400" s="95">
        <v>5</v>
      </c>
      <c r="E400" s="44" t="s">
        <v>174</v>
      </c>
      <c r="F400" s="29">
        <v>200</v>
      </c>
      <c r="G400" s="18">
        <f>G401</f>
        <v>0</v>
      </c>
      <c r="H400" s="18">
        <f>H401</f>
        <v>0</v>
      </c>
    </row>
    <row r="401" spans="1:8" ht="32.1" hidden="1" customHeight="1">
      <c r="A401" s="43" t="s">
        <v>21</v>
      </c>
      <c r="B401" s="273"/>
      <c r="C401" s="95">
        <v>11</v>
      </c>
      <c r="D401" s="95">
        <v>5</v>
      </c>
      <c r="E401" s="44" t="s">
        <v>174</v>
      </c>
      <c r="F401" s="29">
        <v>240</v>
      </c>
      <c r="G401" s="30"/>
      <c r="H401" s="30"/>
    </row>
    <row r="402" spans="1:8" ht="15.95" hidden="1" customHeight="1">
      <c r="A402" s="43" t="s">
        <v>22</v>
      </c>
      <c r="B402" s="273"/>
      <c r="C402" s="95">
        <v>11</v>
      </c>
      <c r="D402" s="95">
        <v>5</v>
      </c>
      <c r="E402" s="44" t="s">
        <v>174</v>
      </c>
      <c r="F402" s="29">
        <v>800</v>
      </c>
      <c r="G402" s="36">
        <f>G403</f>
        <v>0</v>
      </c>
      <c r="H402" s="36">
        <f>H403</f>
        <v>0</v>
      </c>
    </row>
    <row r="403" spans="1:8" ht="15.95" hidden="1" customHeight="1">
      <c r="A403" s="43" t="s">
        <v>23</v>
      </c>
      <c r="B403" s="273"/>
      <c r="C403" s="95">
        <v>11</v>
      </c>
      <c r="D403" s="95">
        <v>5</v>
      </c>
      <c r="E403" s="44" t="s">
        <v>174</v>
      </c>
      <c r="F403" s="29">
        <v>850</v>
      </c>
      <c r="G403" s="30"/>
      <c r="H403" s="30"/>
    </row>
    <row r="404" spans="1:8" ht="15.95" hidden="1" customHeight="1">
      <c r="A404" s="74" t="s">
        <v>176</v>
      </c>
      <c r="B404" s="276"/>
      <c r="C404" s="78">
        <v>12</v>
      </c>
      <c r="D404" s="78"/>
      <c r="E404" s="114" t="s">
        <v>7</v>
      </c>
      <c r="F404" s="84" t="s">
        <v>7</v>
      </c>
      <c r="G404" s="85">
        <f t="shared" ref="G404:H406" si="10">G405</f>
        <v>0</v>
      </c>
      <c r="H404" s="85">
        <f t="shared" si="10"/>
        <v>0</v>
      </c>
    </row>
    <row r="405" spans="1:8" ht="15.95" hidden="1" customHeight="1">
      <c r="A405" s="43" t="s">
        <v>177</v>
      </c>
      <c r="B405" s="273"/>
      <c r="C405" s="95">
        <v>12</v>
      </c>
      <c r="D405" s="95">
        <v>2</v>
      </c>
      <c r="E405" s="44"/>
      <c r="F405" s="29"/>
      <c r="G405" s="30">
        <f t="shared" si="10"/>
        <v>0</v>
      </c>
      <c r="H405" s="30">
        <f t="shared" si="10"/>
        <v>0</v>
      </c>
    </row>
    <row r="406" spans="1:8" ht="15.95" hidden="1" customHeight="1">
      <c r="A406" s="43" t="s">
        <v>9</v>
      </c>
      <c r="B406" s="273"/>
      <c r="C406" s="95">
        <v>12</v>
      </c>
      <c r="D406" s="95">
        <v>2</v>
      </c>
      <c r="E406" s="44" t="s">
        <v>10</v>
      </c>
      <c r="F406" s="29"/>
      <c r="G406" s="30">
        <f t="shared" si="10"/>
        <v>0</v>
      </c>
      <c r="H406" s="30">
        <f t="shared" si="10"/>
        <v>0</v>
      </c>
    </row>
    <row r="407" spans="1:8" ht="32.1" hidden="1" customHeight="1">
      <c r="A407" s="43" t="s">
        <v>178</v>
      </c>
      <c r="B407" s="273"/>
      <c r="C407" s="95">
        <v>12</v>
      </c>
      <c r="D407" s="95">
        <v>2</v>
      </c>
      <c r="E407" s="44" t="s">
        <v>179</v>
      </c>
      <c r="F407" s="29"/>
      <c r="G407" s="30">
        <f>G408+G410</f>
        <v>0</v>
      </c>
      <c r="H407" s="30">
        <f>H408+H410</f>
        <v>0</v>
      </c>
    </row>
    <row r="408" spans="1:8" ht="63.95" hidden="1" customHeight="1">
      <c r="A408" s="43" t="s">
        <v>13</v>
      </c>
      <c r="B408" s="273"/>
      <c r="C408" s="95">
        <v>12</v>
      </c>
      <c r="D408" s="95">
        <v>2</v>
      </c>
      <c r="E408" s="44" t="s">
        <v>179</v>
      </c>
      <c r="F408" s="29">
        <v>100</v>
      </c>
      <c r="G408" s="30">
        <f>G409</f>
        <v>0</v>
      </c>
      <c r="H408" s="30">
        <f>H409</f>
        <v>0</v>
      </c>
    </row>
    <row r="409" spans="1:8" ht="15.95" hidden="1" customHeight="1">
      <c r="A409" s="103" t="s">
        <v>147</v>
      </c>
      <c r="B409" s="285"/>
      <c r="C409" s="95">
        <v>12</v>
      </c>
      <c r="D409" s="95">
        <v>2</v>
      </c>
      <c r="E409" s="44" t="s">
        <v>179</v>
      </c>
      <c r="F409" s="29">
        <v>110</v>
      </c>
      <c r="G409" s="30"/>
      <c r="H409" s="30"/>
    </row>
    <row r="410" spans="1:8" ht="32.1" hidden="1" customHeight="1">
      <c r="A410" s="13" t="s">
        <v>315</v>
      </c>
      <c r="B410" s="273"/>
      <c r="C410" s="95">
        <v>12</v>
      </c>
      <c r="D410" s="95">
        <v>2</v>
      </c>
      <c r="E410" s="44" t="s">
        <v>179</v>
      </c>
      <c r="F410" s="29">
        <v>200</v>
      </c>
      <c r="G410" s="30">
        <f>G411</f>
        <v>0</v>
      </c>
      <c r="H410" s="30">
        <f>H411</f>
        <v>0</v>
      </c>
    </row>
    <row r="411" spans="1:8" ht="32.1" hidden="1" customHeight="1">
      <c r="A411" s="43" t="s">
        <v>21</v>
      </c>
      <c r="B411" s="273"/>
      <c r="C411" s="95">
        <v>12</v>
      </c>
      <c r="D411" s="95">
        <v>2</v>
      </c>
      <c r="E411" s="44" t="s">
        <v>179</v>
      </c>
      <c r="F411" s="29">
        <v>240</v>
      </c>
      <c r="G411" s="30"/>
      <c r="H411" s="30"/>
    </row>
    <row r="412" spans="1:8" ht="15.95" customHeight="1">
      <c r="A412" s="74" t="s">
        <v>180</v>
      </c>
      <c r="B412" s="276"/>
      <c r="C412" s="78">
        <v>99</v>
      </c>
      <c r="D412" s="78"/>
      <c r="E412" s="114" t="s">
        <v>7</v>
      </c>
      <c r="F412" s="84" t="s">
        <v>7</v>
      </c>
      <c r="G412" s="85">
        <f t="shared" ref="G412:H416" si="11">G413</f>
        <v>321.3</v>
      </c>
      <c r="H412" s="85">
        <f t="shared" si="11"/>
        <v>545.29999999999995</v>
      </c>
    </row>
    <row r="413" spans="1:8" ht="15.95" customHeight="1">
      <c r="A413" s="43" t="s">
        <v>180</v>
      </c>
      <c r="B413" s="273"/>
      <c r="C413" s="95">
        <v>99</v>
      </c>
      <c r="D413" s="95">
        <v>99</v>
      </c>
      <c r="E413" s="44"/>
      <c r="F413" s="29"/>
      <c r="G413" s="30">
        <f t="shared" si="11"/>
        <v>321.3</v>
      </c>
      <c r="H413" s="30">
        <f t="shared" si="11"/>
        <v>545.29999999999995</v>
      </c>
    </row>
    <row r="414" spans="1:8" ht="15.95" customHeight="1">
      <c r="A414" s="43" t="s">
        <v>9</v>
      </c>
      <c r="B414" s="273"/>
      <c r="C414" s="95">
        <v>99</v>
      </c>
      <c r="D414" s="95">
        <v>99</v>
      </c>
      <c r="E414" s="44" t="s">
        <v>10</v>
      </c>
      <c r="F414" s="29"/>
      <c r="G414" s="30">
        <f t="shared" si="11"/>
        <v>321.3</v>
      </c>
      <c r="H414" s="30">
        <f t="shared" si="11"/>
        <v>545.29999999999995</v>
      </c>
    </row>
    <row r="415" spans="1:8" ht="15.95" customHeight="1">
      <c r="A415" s="43" t="s">
        <v>180</v>
      </c>
      <c r="B415" s="273"/>
      <c r="C415" s="95">
        <v>99</v>
      </c>
      <c r="D415" s="95">
        <v>99</v>
      </c>
      <c r="E415" s="44" t="s">
        <v>181</v>
      </c>
      <c r="F415" s="29"/>
      <c r="G415" s="30">
        <f t="shared" si="11"/>
        <v>321.3</v>
      </c>
      <c r="H415" s="30">
        <f t="shared" si="11"/>
        <v>545.29999999999995</v>
      </c>
    </row>
    <row r="416" spans="1:8" ht="15.95" customHeight="1">
      <c r="A416" s="43" t="s">
        <v>180</v>
      </c>
      <c r="B416" s="273"/>
      <c r="C416" s="95">
        <v>99</v>
      </c>
      <c r="D416" s="95">
        <v>99</v>
      </c>
      <c r="E416" s="44" t="s">
        <v>181</v>
      </c>
      <c r="F416" s="29">
        <v>900</v>
      </c>
      <c r="G416" s="30">
        <f t="shared" si="11"/>
        <v>321.3</v>
      </c>
      <c r="H416" s="30">
        <f>H417</f>
        <v>545.29999999999995</v>
      </c>
    </row>
    <row r="417" spans="1:8" ht="15.95" customHeight="1">
      <c r="A417" s="43" t="s">
        <v>180</v>
      </c>
      <c r="B417" s="273"/>
      <c r="C417" s="95">
        <v>99</v>
      </c>
      <c r="D417" s="95">
        <v>99</v>
      </c>
      <c r="E417" s="44" t="s">
        <v>181</v>
      </c>
      <c r="F417" s="29">
        <v>990</v>
      </c>
      <c r="G417" s="30">
        <v>321.3</v>
      </c>
      <c r="H417" s="30">
        <v>545.29999999999995</v>
      </c>
    </row>
    <row r="418" spans="1:8" ht="15.75">
      <c r="A418" s="230" t="s">
        <v>182</v>
      </c>
      <c r="B418" s="230"/>
      <c r="C418" s="230"/>
      <c r="D418" s="230"/>
      <c r="E418" s="231"/>
      <c r="F418" s="232"/>
      <c r="G418" s="85">
        <f>G17+G77+G84+G106+G203+G295+G304+G360+G366+G404+G412</f>
        <v>13085.4</v>
      </c>
      <c r="H418" s="85">
        <f>H17+H77+H84+H106+H203+H295+H304+H360+H366+H404+H412</f>
        <v>11143.2</v>
      </c>
    </row>
    <row r="419" spans="1:8" ht="15.75">
      <c r="A419" s="119"/>
      <c r="B419" s="119"/>
      <c r="C419" s="120"/>
      <c r="D419" s="120"/>
      <c r="E419" s="34"/>
      <c r="F419" s="121"/>
      <c r="G419" s="122"/>
      <c r="H419" s="123"/>
    </row>
    <row r="420" spans="1:8" ht="12" customHeight="1">
      <c r="A420" s="124"/>
      <c r="B420" s="124"/>
      <c r="C420" s="125"/>
      <c r="D420" s="125"/>
      <c r="E420" s="126"/>
      <c r="F420" s="127"/>
      <c r="G420" s="128"/>
      <c r="H420" s="123"/>
    </row>
    <row r="421" spans="1:8" ht="12.75" customHeight="1">
      <c r="A421" s="119"/>
      <c r="B421" s="119"/>
      <c r="C421" s="125"/>
      <c r="D421" s="125"/>
      <c r="E421" s="129"/>
      <c r="F421" s="127"/>
      <c r="G421" s="128"/>
      <c r="H421" s="123"/>
    </row>
    <row r="422" spans="1:8" ht="12.75" customHeight="1">
      <c r="A422" s="119"/>
      <c r="B422" s="119"/>
      <c r="C422" s="130"/>
      <c r="D422" s="130"/>
      <c r="E422" s="129"/>
      <c r="F422" s="127"/>
      <c r="G422" s="128"/>
      <c r="H422" s="123"/>
    </row>
    <row r="423" spans="1:8" ht="12.75" customHeight="1">
      <c r="A423" s="119"/>
      <c r="B423" s="119"/>
      <c r="C423" s="131"/>
      <c r="D423" s="131"/>
      <c r="E423" s="128"/>
      <c r="F423" s="131"/>
      <c r="G423" s="131"/>
      <c r="H423" s="123"/>
    </row>
    <row r="424" spans="1:8" ht="14.25" customHeight="1">
      <c r="A424" s="119"/>
      <c r="B424" s="119"/>
      <c r="C424" s="130"/>
      <c r="D424" s="130"/>
      <c r="E424" s="131"/>
      <c r="F424" s="127"/>
      <c r="G424" s="128"/>
      <c r="H424" s="123"/>
    </row>
    <row r="425" spans="1:8" ht="15.75">
      <c r="A425" s="120"/>
      <c r="B425" s="120"/>
      <c r="C425" s="132"/>
      <c r="D425" s="132"/>
      <c r="E425" s="128"/>
      <c r="F425" s="132"/>
      <c r="G425" s="132"/>
    </row>
    <row r="426" spans="1:8" ht="15.75">
      <c r="A426" s="133"/>
      <c r="B426" s="133"/>
    </row>
    <row r="427" spans="1:8" ht="15.75">
      <c r="A427" s="133"/>
      <c r="B427" s="133"/>
    </row>
    <row r="428" spans="1:8" ht="15">
      <c r="A428" s="134"/>
      <c r="B428" s="134"/>
    </row>
    <row r="429" spans="1:8" ht="15">
      <c r="A429" s="135"/>
      <c r="B429" s="135"/>
    </row>
    <row r="430" spans="1:8" ht="15">
      <c r="A430" s="134"/>
      <c r="B430" s="134"/>
    </row>
  </sheetData>
  <mergeCells count="15">
    <mergeCell ref="F1:G1"/>
    <mergeCell ref="E2:G4"/>
    <mergeCell ref="E5:G5"/>
    <mergeCell ref="A7:G8"/>
    <mergeCell ref="F10:H10"/>
    <mergeCell ref="F11:H11"/>
    <mergeCell ref="G13:H13"/>
    <mergeCell ref="A14:A15"/>
    <mergeCell ref="B14:B15"/>
    <mergeCell ref="C14:C15"/>
    <mergeCell ref="D14:D15"/>
    <mergeCell ref="E14:E15"/>
    <mergeCell ref="F14:F15"/>
    <mergeCell ref="G14:H14"/>
    <mergeCell ref="A12:H12"/>
  </mergeCells>
  <printOptions horizontalCentered="1"/>
  <pageMargins left="0.98425196850393704" right="0.39370078740157483" top="0.78740157480314965" bottom="0.78740157480314965" header="0.51181102362204722" footer="0.51181102362204722"/>
  <pageSetup paperSize="9" scale="68" fitToHeight="0" orientation="portrait" r:id="rId1"/>
  <headerFooter alignWithMargins="0">
    <oddFooter>Страница &amp;P из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rgb="FF00B050"/>
  </sheetPr>
  <dimension ref="A1:C22"/>
  <sheetViews>
    <sheetView workbookViewId="0">
      <selection activeCell="D5" sqref="D5"/>
    </sheetView>
  </sheetViews>
  <sheetFormatPr defaultRowHeight="15"/>
  <cols>
    <col min="1" max="1" width="53.85546875" customWidth="1"/>
    <col min="2" max="2" width="21.5703125" customWidth="1"/>
    <col min="3" max="3" width="19.7109375" customWidth="1"/>
    <col min="251" max="251" width="42.28515625" customWidth="1"/>
    <col min="252" max="252" width="39" customWidth="1"/>
    <col min="507" max="507" width="42.28515625" customWidth="1"/>
    <col min="508" max="508" width="39" customWidth="1"/>
    <col min="763" max="763" width="42.28515625" customWidth="1"/>
    <col min="764" max="764" width="39" customWidth="1"/>
    <col min="1019" max="1019" width="42.28515625" customWidth="1"/>
    <col min="1020" max="1020" width="39" customWidth="1"/>
    <col min="1275" max="1275" width="42.28515625" customWidth="1"/>
    <col min="1276" max="1276" width="39" customWidth="1"/>
    <col min="1531" max="1531" width="42.28515625" customWidth="1"/>
    <col min="1532" max="1532" width="39" customWidth="1"/>
    <col min="1787" max="1787" width="42.28515625" customWidth="1"/>
    <col min="1788" max="1788" width="39" customWidth="1"/>
    <col min="2043" max="2043" width="42.28515625" customWidth="1"/>
    <col min="2044" max="2044" width="39" customWidth="1"/>
    <col min="2299" max="2299" width="42.28515625" customWidth="1"/>
    <col min="2300" max="2300" width="39" customWidth="1"/>
    <col min="2555" max="2555" width="42.28515625" customWidth="1"/>
    <col min="2556" max="2556" width="39" customWidth="1"/>
    <col min="2811" max="2811" width="42.28515625" customWidth="1"/>
    <col min="2812" max="2812" width="39" customWidth="1"/>
    <col min="3067" max="3067" width="42.28515625" customWidth="1"/>
    <col min="3068" max="3068" width="39" customWidth="1"/>
    <col min="3323" max="3323" width="42.28515625" customWidth="1"/>
    <col min="3324" max="3324" width="39" customWidth="1"/>
    <col min="3579" max="3579" width="42.28515625" customWidth="1"/>
    <col min="3580" max="3580" width="39" customWidth="1"/>
    <col min="3835" max="3835" width="42.28515625" customWidth="1"/>
    <col min="3836" max="3836" width="39" customWidth="1"/>
    <col min="4091" max="4091" width="42.28515625" customWidth="1"/>
    <col min="4092" max="4092" width="39" customWidth="1"/>
    <col min="4347" max="4347" width="42.28515625" customWidth="1"/>
    <col min="4348" max="4348" width="39" customWidth="1"/>
    <col min="4603" max="4603" width="42.28515625" customWidth="1"/>
    <col min="4604" max="4604" width="39" customWidth="1"/>
    <col min="4859" max="4859" width="42.28515625" customWidth="1"/>
    <col min="4860" max="4860" width="39" customWidth="1"/>
    <col min="5115" max="5115" width="42.28515625" customWidth="1"/>
    <col min="5116" max="5116" width="39" customWidth="1"/>
    <col min="5371" max="5371" width="42.28515625" customWidth="1"/>
    <col min="5372" max="5372" width="39" customWidth="1"/>
    <col min="5627" max="5627" width="42.28515625" customWidth="1"/>
    <col min="5628" max="5628" width="39" customWidth="1"/>
    <col min="5883" max="5883" width="42.28515625" customWidth="1"/>
    <col min="5884" max="5884" width="39" customWidth="1"/>
    <col min="6139" max="6139" width="42.28515625" customWidth="1"/>
    <col min="6140" max="6140" width="39" customWidth="1"/>
    <col min="6395" max="6395" width="42.28515625" customWidth="1"/>
    <col min="6396" max="6396" width="39" customWidth="1"/>
    <col min="6651" max="6651" width="42.28515625" customWidth="1"/>
    <col min="6652" max="6652" width="39" customWidth="1"/>
    <col min="6907" max="6907" width="42.28515625" customWidth="1"/>
    <col min="6908" max="6908" width="39" customWidth="1"/>
    <col min="7163" max="7163" width="42.28515625" customWidth="1"/>
    <col min="7164" max="7164" width="39" customWidth="1"/>
    <col min="7419" max="7419" width="42.28515625" customWidth="1"/>
    <col min="7420" max="7420" width="39" customWidth="1"/>
    <col min="7675" max="7675" width="42.28515625" customWidth="1"/>
    <col min="7676" max="7676" width="39" customWidth="1"/>
    <col min="7931" max="7931" width="42.28515625" customWidth="1"/>
    <col min="7932" max="7932" width="39" customWidth="1"/>
    <col min="8187" max="8187" width="42.28515625" customWidth="1"/>
    <col min="8188" max="8188" width="39" customWidth="1"/>
    <col min="8443" max="8443" width="42.28515625" customWidth="1"/>
    <col min="8444" max="8444" width="39" customWidth="1"/>
    <col min="8699" max="8699" width="42.28515625" customWidth="1"/>
    <col min="8700" max="8700" width="39" customWidth="1"/>
    <col min="8955" max="8955" width="42.28515625" customWidth="1"/>
    <col min="8956" max="8956" width="39" customWidth="1"/>
    <col min="9211" max="9211" width="42.28515625" customWidth="1"/>
    <col min="9212" max="9212" width="39" customWidth="1"/>
    <col min="9467" max="9467" width="42.28515625" customWidth="1"/>
    <col min="9468" max="9468" width="39" customWidth="1"/>
    <col min="9723" max="9723" width="42.28515625" customWidth="1"/>
    <col min="9724" max="9724" width="39" customWidth="1"/>
    <col min="9979" max="9979" width="42.28515625" customWidth="1"/>
    <col min="9980" max="9980" width="39" customWidth="1"/>
    <col min="10235" max="10235" width="42.28515625" customWidth="1"/>
    <col min="10236" max="10236" width="39" customWidth="1"/>
    <col min="10491" max="10491" width="42.28515625" customWidth="1"/>
    <col min="10492" max="10492" width="39" customWidth="1"/>
    <col min="10747" max="10747" width="42.28515625" customWidth="1"/>
    <col min="10748" max="10748" width="39" customWidth="1"/>
    <col min="11003" max="11003" width="42.28515625" customWidth="1"/>
    <col min="11004" max="11004" width="39" customWidth="1"/>
    <col min="11259" max="11259" width="42.28515625" customWidth="1"/>
    <col min="11260" max="11260" width="39" customWidth="1"/>
    <col min="11515" max="11515" width="42.28515625" customWidth="1"/>
    <col min="11516" max="11516" width="39" customWidth="1"/>
    <col min="11771" max="11771" width="42.28515625" customWidth="1"/>
    <col min="11772" max="11772" width="39" customWidth="1"/>
    <col min="12027" max="12027" width="42.28515625" customWidth="1"/>
    <col min="12028" max="12028" width="39" customWidth="1"/>
    <col min="12283" max="12283" width="42.28515625" customWidth="1"/>
    <col min="12284" max="12284" width="39" customWidth="1"/>
    <col min="12539" max="12539" width="42.28515625" customWidth="1"/>
    <col min="12540" max="12540" width="39" customWidth="1"/>
    <col min="12795" max="12795" width="42.28515625" customWidth="1"/>
    <col min="12796" max="12796" width="39" customWidth="1"/>
    <col min="13051" max="13051" width="42.28515625" customWidth="1"/>
    <col min="13052" max="13052" width="39" customWidth="1"/>
    <col min="13307" max="13307" width="42.28515625" customWidth="1"/>
    <col min="13308" max="13308" width="39" customWidth="1"/>
    <col min="13563" max="13563" width="42.28515625" customWidth="1"/>
    <col min="13564" max="13564" width="39" customWidth="1"/>
    <col min="13819" max="13819" width="42.28515625" customWidth="1"/>
    <col min="13820" max="13820" width="39" customWidth="1"/>
    <col min="14075" max="14075" width="42.28515625" customWidth="1"/>
    <col min="14076" max="14076" width="39" customWidth="1"/>
    <col min="14331" max="14331" width="42.28515625" customWidth="1"/>
    <col min="14332" max="14332" width="39" customWidth="1"/>
    <col min="14587" max="14587" width="42.28515625" customWidth="1"/>
    <col min="14588" max="14588" width="39" customWidth="1"/>
    <col min="14843" max="14843" width="42.28515625" customWidth="1"/>
    <col min="14844" max="14844" width="39" customWidth="1"/>
    <col min="15099" max="15099" width="42.28515625" customWidth="1"/>
    <col min="15100" max="15100" width="39" customWidth="1"/>
    <col min="15355" max="15355" width="42.28515625" customWidth="1"/>
    <col min="15356" max="15356" width="39" customWidth="1"/>
    <col min="15611" max="15611" width="42.28515625" customWidth="1"/>
    <col min="15612" max="15612" width="39" customWidth="1"/>
    <col min="15867" max="15867" width="42.28515625" customWidth="1"/>
    <col min="15868" max="15868" width="39" customWidth="1"/>
    <col min="16123" max="16123" width="42.28515625" customWidth="1"/>
    <col min="16124" max="16124" width="39" customWidth="1"/>
  </cols>
  <sheetData>
    <row r="1" spans="1:3" ht="15" customHeight="1">
      <c r="B1" s="403" t="s">
        <v>211</v>
      </c>
      <c r="C1" s="403"/>
    </row>
    <row r="2" spans="1:3" ht="39" customHeight="1">
      <c r="B2" s="407" t="s">
        <v>403</v>
      </c>
      <c r="C2" s="380"/>
    </row>
    <row r="3" spans="1:3" ht="13.5" customHeight="1">
      <c r="B3" s="404" t="s">
        <v>471</v>
      </c>
      <c r="C3" s="404"/>
    </row>
    <row r="4" spans="1:3" ht="13.5" customHeight="1">
      <c r="B4" s="262"/>
      <c r="C4" s="262"/>
    </row>
    <row r="5" spans="1:3" ht="38.25" customHeight="1">
      <c r="A5" s="405" t="s">
        <v>392</v>
      </c>
      <c r="B5" s="405"/>
      <c r="C5" s="405"/>
    </row>
    <row r="6" spans="1:3">
      <c r="B6" s="406" t="s">
        <v>197</v>
      </c>
      <c r="C6" s="406"/>
    </row>
    <row r="7" spans="1:3" ht="45.75" customHeight="1">
      <c r="A7" s="402" t="s">
        <v>393</v>
      </c>
      <c r="B7" s="402"/>
      <c r="C7" s="402"/>
    </row>
    <row r="8" spans="1:3" ht="15.75">
      <c r="A8" s="133"/>
      <c r="B8" s="410" t="s">
        <v>202</v>
      </c>
      <c r="C8" s="410"/>
    </row>
    <row r="9" spans="1:3" ht="15.75">
      <c r="A9" s="1" t="s">
        <v>209</v>
      </c>
      <c r="B9" s="411" t="s">
        <v>5</v>
      </c>
      <c r="C9" s="411"/>
    </row>
    <row r="10" spans="1:3" ht="15.75">
      <c r="A10" s="233">
        <v>1</v>
      </c>
      <c r="B10" s="411">
        <v>2</v>
      </c>
      <c r="C10" s="411"/>
    </row>
    <row r="11" spans="1:3" ht="15.75">
      <c r="A11" s="291" t="s">
        <v>404</v>
      </c>
      <c r="B11" s="412">
        <v>25.4</v>
      </c>
      <c r="C11" s="412"/>
    </row>
    <row r="12" spans="1:3" ht="15.75">
      <c r="A12" s="292" t="s">
        <v>210</v>
      </c>
      <c r="B12" s="413">
        <f>B11</f>
        <v>25.4</v>
      </c>
      <c r="C12" s="413"/>
    </row>
    <row r="13" spans="1:3" ht="15.75">
      <c r="A13" s="289"/>
      <c r="B13" s="290"/>
      <c r="C13" s="290"/>
    </row>
    <row r="15" spans="1:3">
      <c r="C15" s="235" t="s">
        <v>201</v>
      </c>
    </row>
    <row r="16" spans="1:3" ht="37.5" customHeight="1">
      <c r="A16" s="402" t="s">
        <v>394</v>
      </c>
      <c r="B16" s="402"/>
      <c r="C16" s="402"/>
    </row>
    <row r="17" spans="1:3" ht="15.75">
      <c r="A17" s="133"/>
      <c r="B17" s="133"/>
      <c r="C17" s="197" t="s">
        <v>202</v>
      </c>
    </row>
    <row r="18" spans="1:3" ht="15.75">
      <c r="A18" s="383" t="s">
        <v>209</v>
      </c>
      <c r="B18" s="408" t="s">
        <v>5</v>
      </c>
      <c r="C18" s="409"/>
    </row>
    <row r="19" spans="1:3" ht="15.75">
      <c r="A19" s="384"/>
      <c r="B19" s="1" t="s">
        <v>363</v>
      </c>
      <c r="C19" s="1" t="s">
        <v>364</v>
      </c>
    </row>
    <row r="20" spans="1:3" ht="15.75">
      <c r="A20" s="1">
        <v>1</v>
      </c>
      <c r="B20" s="1">
        <v>2</v>
      </c>
      <c r="C20" s="1">
        <v>3</v>
      </c>
    </row>
    <row r="21" spans="1:3" ht="15.75">
      <c r="A21" s="291" t="s">
        <v>404</v>
      </c>
      <c r="B21" s="303">
        <v>25.4</v>
      </c>
      <c r="C21" s="198">
        <v>25.4</v>
      </c>
    </row>
    <row r="22" spans="1:3" ht="15.75">
      <c r="A22" s="292" t="s">
        <v>210</v>
      </c>
      <c r="B22" s="293">
        <f>B21</f>
        <v>25.4</v>
      </c>
      <c r="C22" s="293">
        <f>C21</f>
        <v>25.4</v>
      </c>
    </row>
  </sheetData>
  <mergeCells count="14">
    <mergeCell ref="A16:C16"/>
    <mergeCell ref="A18:A19"/>
    <mergeCell ref="B18:C18"/>
    <mergeCell ref="B8:C8"/>
    <mergeCell ref="B9:C9"/>
    <mergeCell ref="B10:C10"/>
    <mergeCell ref="B11:C11"/>
    <mergeCell ref="B12:C12"/>
    <mergeCell ref="A7:C7"/>
    <mergeCell ref="B1:C1"/>
    <mergeCell ref="B3:C3"/>
    <mergeCell ref="A5:C5"/>
    <mergeCell ref="B6:C6"/>
    <mergeCell ref="B2:C2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rgb="FF00B050"/>
  </sheetPr>
  <dimension ref="A1:H52"/>
  <sheetViews>
    <sheetView workbookViewId="0">
      <selection activeCell="B4" sqref="B4:C4"/>
    </sheetView>
  </sheetViews>
  <sheetFormatPr defaultRowHeight="12.75"/>
  <cols>
    <col min="1" max="1" width="21.28515625" style="200" customWidth="1"/>
    <col min="2" max="2" width="49.28515625" style="200" customWidth="1"/>
    <col min="3" max="3" width="10.5703125" style="200" customWidth="1"/>
    <col min="4" max="256" width="9.140625" style="200"/>
    <col min="257" max="257" width="21.28515625" style="200" customWidth="1"/>
    <col min="258" max="258" width="49.28515625" style="200" customWidth="1"/>
    <col min="259" max="259" width="10.5703125" style="200" customWidth="1"/>
    <col min="260" max="512" width="9.140625" style="200"/>
    <col min="513" max="513" width="21.28515625" style="200" customWidth="1"/>
    <col min="514" max="514" width="49.28515625" style="200" customWidth="1"/>
    <col min="515" max="515" width="10.5703125" style="200" customWidth="1"/>
    <col min="516" max="768" width="9.140625" style="200"/>
    <col min="769" max="769" width="21.28515625" style="200" customWidth="1"/>
    <col min="770" max="770" width="49.28515625" style="200" customWidth="1"/>
    <col min="771" max="771" width="10.5703125" style="200" customWidth="1"/>
    <col min="772" max="1024" width="9.140625" style="200"/>
    <col min="1025" max="1025" width="21.28515625" style="200" customWidth="1"/>
    <col min="1026" max="1026" width="49.28515625" style="200" customWidth="1"/>
    <col min="1027" max="1027" width="10.5703125" style="200" customWidth="1"/>
    <col min="1028" max="1280" width="9.140625" style="200"/>
    <col min="1281" max="1281" width="21.28515625" style="200" customWidth="1"/>
    <col min="1282" max="1282" width="49.28515625" style="200" customWidth="1"/>
    <col min="1283" max="1283" width="10.5703125" style="200" customWidth="1"/>
    <col min="1284" max="1536" width="9.140625" style="200"/>
    <col min="1537" max="1537" width="21.28515625" style="200" customWidth="1"/>
    <col min="1538" max="1538" width="49.28515625" style="200" customWidth="1"/>
    <col min="1539" max="1539" width="10.5703125" style="200" customWidth="1"/>
    <col min="1540" max="1792" width="9.140625" style="200"/>
    <col min="1793" max="1793" width="21.28515625" style="200" customWidth="1"/>
    <col min="1794" max="1794" width="49.28515625" style="200" customWidth="1"/>
    <col min="1795" max="1795" width="10.5703125" style="200" customWidth="1"/>
    <col min="1796" max="2048" width="9.140625" style="200"/>
    <col min="2049" max="2049" width="21.28515625" style="200" customWidth="1"/>
    <col min="2050" max="2050" width="49.28515625" style="200" customWidth="1"/>
    <col min="2051" max="2051" width="10.5703125" style="200" customWidth="1"/>
    <col min="2052" max="2304" width="9.140625" style="200"/>
    <col min="2305" max="2305" width="21.28515625" style="200" customWidth="1"/>
    <col min="2306" max="2306" width="49.28515625" style="200" customWidth="1"/>
    <col min="2307" max="2307" width="10.5703125" style="200" customWidth="1"/>
    <col min="2308" max="2560" width="9.140625" style="200"/>
    <col min="2561" max="2561" width="21.28515625" style="200" customWidth="1"/>
    <col min="2562" max="2562" width="49.28515625" style="200" customWidth="1"/>
    <col min="2563" max="2563" width="10.5703125" style="200" customWidth="1"/>
    <col min="2564" max="2816" width="9.140625" style="200"/>
    <col min="2817" max="2817" width="21.28515625" style="200" customWidth="1"/>
    <col min="2818" max="2818" width="49.28515625" style="200" customWidth="1"/>
    <col min="2819" max="2819" width="10.5703125" style="200" customWidth="1"/>
    <col min="2820" max="3072" width="9.140625" style="200"/>
    <col min="3073" max="3073" width="21.28515625" style="200" customWidth="1"/>
    <col min="3074" max="3074" width="49.28515625" style="200" customWidth="1"/>
    <col min="3075" max="3075" width="10.5703125" style="200" customWidth="1"/>
    <col min="3076" max="3328" width="9.140625" style="200"/>
    <col min="3329" max="3329" width="21.28515625" style="200" customWidth="1"/>
    <col min="3330" max="3330" width="49.28515625" style="200" customWidth="1"/>
    <col min="3331" max="3331" width="10.5703125" style="200" customWidth="1"/>
    <col min="3332" max="3584" width="9.140625" style="200"/>
    <col min="3585" max="3585" width="21.28515625" style="200" customWidth="1"/>
    <col min="3586" max="3586" width="49.28515625" style="200" customWidth="1"/>
    <col min="3587" max="3587" width="10.5703125" style="200" customWidth="1"/>
    <col min="3588" max="3840" width="9.140625" style="200"/>
    <col min="3841" max="3841" width="21.28515625" style="200" customWidth="1"/>
    <col min="3842" max="3842" width="49.28515625" style="200" customWidth="1"/>
    <col min="3843" max="3843" width="10.5703125" style="200" customWidth="1"/>
    <col min="3844" max="4096" width="9.140625" style="200"/>
    <col min="4097" max="4097" width="21.28515625" style="200" customWidth="1"/>
    <col min="4098" max="4098" width="49.28515625" style="200" customWidth="1"/>
    <col min="4099" max="4099" width="10.5703125" style="200" customWidth="1"/>
    <col min="4100" max="4352" width="9.140625" style="200"/>
    <col min="4353" max="4353" width="21.28515625" style="200" customWidth="1"/>
    <col min="4354" max="4354" width="49.28515625" style="200" customWidth="1"/>
    <col min="4355" max="4355" width="10.5703125" style="200" customWidth="1"/>
    <col min="4356" max="4608" width="9.140625" style="200"/>
    <col min="4609" max="4609" width="21.28515625" style="200" customWidth="1"/>
    <col min="4610" max="4610" width="49.28515625" style="200" customWidth="1"/>
    <col min="4611" max="4611" width="10.5703125" style="200" customWidth="1"/>
    <col min="4612" max="4864" width="9.140625" style="200"/>
    <col min="4865" max="4865" width="21.28515625" style="200" customWidth="1"/>
    <col min="4866" max="4866" width="49.28515625" style="200" customWidth="1"/>
    <col min="4867" max="4867" width="10.5703125" style="200" customWidth="1"/>
    <col min="4868" max="5120" width="9.140625" style="200"/>
    <col min="5121" max="5121" width="21.28515625" style="200" customWidth="1"/>
    <col min="5122" max="5122" width="49.28515625" style="200" customWidth="1"/>
    <col min="5123" max="5123" width="10.5703125" style="200" customWidth="1"/>
    <col min="5124" max="5376" width="9.140625" style="200"/>
    <col min="5377" max="5377" width="21.28515625" style="200" customWidth="1"/>
    <col min="5378" max="5378" width="49.28515625" style="200" customWidth="1"/>
    <col min="5379" max="5379" width="10.5703125" style="200" customWidth="1"/>
    <col min="5380" max="5632" width="9.140625" style="200"/>
    <col min="5633" max="5633" width="21.28515625" style="200" customWidth="1"/>
    <col min="5634" max="5634" width="49.28515625" style="200" customWidth="1"/>
    <col min="5635" max="5635" width="10.5703125" style="200" customWidth="1"/>
    <col min="5636" max="5888" width="9.140625" style="200"/>
    <col min="5889" max="5889" width="21.28515625" style="200" customWidth="1"/>
    <col min="5890" max="5890" width="49.28515625" style="200" customWidth="1"/>
    <col min="5891" max="5891" width="10.5703125" style="200" customWidth="1"/>
    <col min="5892" max="6144" width="9.140625" style="200"/>
    <col min="6145" max="6145" width="21.28515625" style="200" customWidth="1"/>
    <col min="6146" max="6146" width="49.28515625" style="200" customWidth="1"/>
    <col min="6147" max="6147" width="10.5703125" style="200" customWidth="1"/>
    <col min="6148" max="6400" width="9.140625" style="200"/>
    <col min="6401" max="6401" width="21.28515625" style="200" customWidth="1"/>
    <col min="6402" max="6402" width="49.28515625" style="200" customWidth="1"/>
    <col min="6403" max="6403" width="10.5703125" style="200" customWidth="1"/>
    <col min="6404" max="6656" width="9.140625" style="200"/>
    <col min="6657" max="6657" width="21.28515625" style="200" customWidth="1"/>
    <col min="6658" max="6658" width="49.28515625" style="200" customWidth="1"/>
    <col min="6659" max="6659" width="10.5703125" style="200" customWidth="1"/>
    <col min="6660" max="6912" width="9.140625" style="200"/>
    <col min="6913" max="6913" width="21.28515625" style="200" customWidth="1"/>
    <col min="6914" max="6914" width="49.28515625" style="200" customWidth="1"/>
    <col min="6915" max="6915" width="10.5703125" style="200" customWidth="1"/>
    <col min="6916" max="7168" width="9.140625" style="200"/>
    <col min="7169" max="7169" width="21.28515625" style="200" customWidth="1"/>
    <col min="7170" max="7170" width="49.28515625" style="200" customWidth="1"/>
    <col min="7171" max="7171" width="10.5703125" style="200" customWidth="1"/>
    <col min="7172" max="7424" width="9.140625" style="200"/>
    <col min="7425" max="7425" width="21.28515625" style="200" customWidth="1"/>
    <col min="7426" max="7426" width="49.28515625" style="200" customWidth="1"/>
    <col min="7427" max="7427" width="10.5703125" style="200" customWidth="1"/>
    <col min="7428" max="7680" width="9.140625" style="200"/>
    <col min="7681" max="7681" width="21.28515625" style="200" customWidth="1"/>
    <col min="7682" max="7682" width="49.28515625" style="200" customWidth="1"/>
    <col min="7683" max="7683" width="10.5703125" style="200" customWidth="1"/>
    <col min="7684" max="7936" width="9.140625" style="200"/>
    <col min="7937" max="7937" width="21.28515625" style="200" customWidth="1"/>
    <col min="7938" max="7938" width="49.28515625" style="200" customWidth="1"/>
    <col min="7939" max="7939" width="10.5703125" style="200" customWidth="1"/>
    <col min="7940" max="8192" width="9.140625" style="200"/>
    <col min="8193" max="8193" width="21.28515625" style="200" customWidth="1"/>
    <col min="8194" max="8194" width="49.28515625" style="200" customWidth="1"/>
    <col min="8195" max="8195" width="10.5703125" style="200" customWidth="1"/>
    <col min="8196" max="8448" width="9.140625" style="200"/>
    <col min="8449" max="8449" width="21.28515625" style="200" customWidth="1"/>
    <col min="8450" max="8450" width="49.28515625" style="200" customWidth="1"/>
    <col min="8451" max="8451" width="10.5703125" style="200" customWidth="1"/>
    <col min="8452" max="8704" width="9.140625" style="200"/>
    <col min="8705" max="8705" width="21.28515625" style="200" customWidth="1"/>
    <col min="8706" max="8706" width="49.28515625" style="200" customWidth="1"/>
    <col min="8707" max="8707" width="10.5703125" style="200" customWidth="1"/>
    <col min="8708" max="8960" width="9.140625" style="200"/>
    <col min="8961" max="8961" width="21.28515625" style="200" customWidth="1"/>
    <col min="8962" max="8962" width="49.28515625" style="200" customWidth="1"/>
    <col min="8963" max="8963" width="10.5703125" style="200" customWidth="1"/>
    <col min="8964" max="9216" width="9.140625" style="200"/>
    <col min="9217" max="9217" width="21.28515625" style="200" customWidth="1"/>
    <col min="9218" max="9218" width="49.28515625" style="200" customWidth="1"/>
    <col min="9219" max="9219" width="10.5703125" style="200" customWidth="1"/>
    <col min="9220" max="9472" width="9.140625" style="200"/>
    <col min="9473" max="9473" width="21.28515625" style="200" customWidth="1"/>
    <col min="9474" max="9474" width="49.28515625" style="200" customWidth="1"/>
    <col min="9475" max="9475" width="10.5703125" style="200" customWidth="1"/>
    <col min="9476" max="9728" width="9.140625" style="200"/>
    <col min="9729" max="9729" width="21.28515625" style="200" customWidth="1"/>
    <col min="9730" max="9730" width="49.28515625" style="200" customWidth="1"/>
    <col min="9731" max="9731" width="10.5703125" style="200" customWidth="1"/>
    <col min="9732" max="9984" width="9.140625" style="200"/>
    <col min="9985" max="9985" width="21.28515625" style="200" customWidth="1"/>
    <col min="9986" max="9986" width="49.28515625" style="200" customWidth="1"/>
    <col min="9987" max="9987" width="10.5703125" style="200" customWidth="1"/>
    <col min="9988" max="10240" width="9.140625" style="200"/>
    <col min="10241" max="10241" width="21.28515625" style="200" customWidth="1"/>
    <col min="10242" max="10242" width="49.28515625" style="200" customWidth="1"/>
    <col min="10243" max="10243" width="10.5703125" style="200" customWidth="1"/>
    <col min="10244" max="10496" width="9.140625" style="200"/>
    <col min="10497" max="10497" width="21.28515625" style="200" customWidth="1"/>
    <col min="10498" max="10498" width="49.28515625" style="200" customWidth="1"/>
    <col min="10499" max="10499" width="10.5703125" style="200" customWidth="1"/>
    <col min="10500" max="10752" width="9.140625" style="200"/>
    <col min="10753" max="10753" width="21.28515625" style="200" customWidth="1"/>
    <col min="10754" max="10754" width="49.28515625" style="200" customWidth="1"/>
    <col min="10755" max="10755" width="10.5703125" style="200" customWidth="1"/>
    <col min="10756" max="11008" width="9.140625" style="200"/>
    <col min="11009" max="11009" width="21.28515625" style="200" customWidth="1"/>
    <col min="11010" max="11010" width="49.28515625" style="200" customWidth="1"/>
    <col min="11011" max="11011" width="10.5703125" style="200" customWidth="1"/>
    <col min="11012" max="11264" width="9.140625" style="200"/>
    <col min="11265" max="11265" width="21.28515625" style="200" customWidth="1"/>
    <col min="11266" max="11266" width="49.28515625" style="200" customWidth="1"/>
    <col min="11267" max="11267" width="10.5703125" style="200" customWidth="1"/>
    <col min="11268" max="11520" width="9.140625" style="200"/>
    <col min="11521" max="11521" width="21.28515625" style="200" customWidth="1"/>
    <col min="11522" max="11522" width="49.28515625" style="200" customWidth="1"/>
    <col min="11523" max="11523" width="10.5703125" style="200" customWidth="1"/>
    <col min="11524" max="11776" width="9.140625" style="200"/>
    <col min="11777" max="11777" width="21.28515625" style="200" customWidth="1"/>
    <col min="11778" max="11778" width="49.28515625" style="200" customWidth="1"/>
    <col min="11779" max="11779" width="10.5703125" style="200" customWidth="1"/>
    <col min="11780" max="12032" width="9.140625" style="200"/>
    <col min="12033" max="12033" width="21.28515625" style="200" customWidth="1"/>
    <col min="12034" max="12034" width="49.28515625" style="200" customWidth="1"/>
    <col min="12035" max="12035" width="10.5703125" style="200" customWidth="1"/>
    <col min="12036" max="12288" width="9.140625" style="200"/>
    <col min="12289" max="12289" width="21.28515625" style="200" customWidth="1"/>
    <col min="12290" max="12290" width="49.28515625" style="200" customWidth="1"/>
    <col min="12291" max="12291" width="10.5703125" style="200" customWidth="1"/>
    <col min="12292" max="12544" width="9.140625" style="200"/>
    <col min="12545" max="12545" width="21.28515625" style="200" customWidth="1"/>
    <col min="12546" max="12546" width="49.28515625" style="200" customWidth="1"/>
    <col min="12547" max="12547" width="10.5703125" style="200" customWidth="1"/>
    <col min="12548" max="12800" width="9.140625" style="200"/>
    <col min="12801" max="12801" width="21.28515625" style="200" customWidth="1"/>
    <col min="12802" max="12802" width="49.28515625" style="200" customWidth="1"/>
    <col min="12803" max="12803" width="10.5703125" style="200" customWidth="1"/>
    <col min="12804" max="13056" width="9.140625" style="200"/>
    <col min="13057" max="13057" width="21.28515625" style="200" customWidth="1"/>
    <col min="13058" max="13058" width="49.28515625" style="200" customWidth="1"/>
    <col min="13059" max="13059" width="10.5703125" style="200" customWidth="1"/>
    <col min="13060" max="13312" width="9.140625" style="200"/>
    <col min="13313" max="13313" width="21.28515625" style="200" customWidth="1"/>
    <col min="13314" max="13314" width="49.28515625" style="200" customWidth="1"/>
    <col min="13315" max="13315" width="10.5703125" style="200" customWidth="1"/>
    <col min="13316" max="13568" width="9.140625" style="200"/>
    <col min="13569" max="13569" width="21.28515625" style="200" customWidth="1"/>
    <col min="13570" max="13570" width="49.28515625" style="200" customWidth="1"/>
    <col min="13571" max="13571" width="10.5703125" style="200" customWidth="1"/>
    <col min="13572" max="13824" width="9.140625" style="200"/>
    <col min="13825" max="13825" width="21.28515625" style="200" customWidth="1"/>
    <col min="13826" max="13826" width="49.28515625" style="200" customWidth="1"/>
    <col min="13827" max="13827" width="10.5703125" style="200" customWidth="1"/>
    <col min="13828" max="14080" width="9.140625" style="200"/>
    <col min="14081" max="14081" width="21.28515625" style="200" customWidth="1"/>
    <col min="14082" max="14082" width="49.28515625" style="200" customWidth="1"/>
    <col min="14083" max="14083" width="10.5703125" style="200" customWidth="1"/>
    <col min="14084" max="14336" width="9.140625" style="200"/>
    <col min="14337" max="14337" width="21.28515625" style="200" customWidth="1"/>
    <col min="14338" max="14338" width="49.28515625" style="200" customWidth="1"/>
    <col min="14339" max="14339" width="10.5703125" style="200" customWidth="1"/>
    <col min="14340" max="14592" width="9.140625" style="200"/>
    <col min="14593" max="14593" width="21.28515625" style="200" customWidth="1"/>
    <col min="14594" max="14594" width="49.28515625" style="200" customWidth="1"/>
    <col min="14595" max="14595" width="10.5703125" style="200" customWidth="1"/>
    <col min="14596" max="14848" width="9.140625" style="200"/>
    <col min="14849" max="14849" width="21.28515625" style="200" customWidth="1"/>
    <col min="14850" max="14850" width="49.28515625" style="200" customWidth="1"/>
    <col min="14851" max="14851" width="10.5703125" style="200" customWidth="1"/>
    <col min="14852" max="15104" width="9.140625" style="200"/>
    <col min="15105" max="15105" width="21.28515625" style="200" customWidth="1"/>
    <col min="15106" max="15106" width="49.28515625" style="200" customWidth="1"/>
    <col min="15107" max="15107" width="10.5703125" style="200" customWidth="1"/>
    <col min="15108" max="15360" width="9.140625" style="200"/>
    <col min="15361" max="15361" width="21.28515625" style="200" customWidth="1"/>
    <col min="15362" max="15362" width="49.28515625" style="200" customWidth="1"/>
    <col min="15363" max="15363" width="10.5703125" style="200" customWidth="1"/>
    <col min="15364" max="15616" width="9.140625" style="200"/>
    <col min="15617" max="15617" width="21.28515625" style="200" customWidth="1"/>
    <col min="15618" max="15618" width="49.28515625" style="200" customWidth="1"/>
    <col min="15619" max="15619" width="10.5703125" style="200" customWidth="1"/>
    <col min="15620" max="15872" width="9.140625" style="200"/>
    <col min="15873" max="15873" width="21.28515625" style="200" customWidth="1"/>
    <col min="15874" max="15874" width="49.28515625" style="200" customWidth="1"/>
    <col min="15875" max="15875" width="10.5703125" style="200" customWidth="1"/>
    <col min="15876" max="16128" width="9.140625" style="200"/>
    <col min="16129" max="16129" width="21.28515625" style="200" customWidth="1"/>
    <col min="16130" max="16130" width="49.28515625" style="200" customWidth="1"/>
    <col min="16131" max="16131" width="10.5703125" style="200" customWidth="1"/>
    <col min="16132" max="16384" width="9.140625" style="200"/>
  </cols>
  <sheetData>
    <row r="1" spans="1:8" ht="15" customHeight="1">
      <c r="B1" s="404" t="s">
        <v>296</v>
      </c>
      <c r="C1" s="404"/>
    </row>
    <row r="2" spans="1:8" ht="39.75" customHeight="1">
      <c r="B2" s="407" t="s">
        <v>408</v>
      </c>
      <c r="C2" s="380"/>
    </row>
    <row r="3" spans="1:8">
      <c r="B3" s="419" t="s">
        <v>471</v>
      </c>
      <c r="C3" s="419"/>
    </row>
    <row r="4" spans="1:8" ht="14.25" customHeight="1">
      <c r="A4" s="199"/>
      <c r="B4" s="417"/>
      <c r="C4" s="417"/>
    </row>
    <row r="5" spans="1:8" ht="32.25" customHeight="1">
      <c r="A5" s="418" t="s">
        <v>390</v>
      </c>
      <c r="B5" s="418"/>
      <c r="C5" s="418"/>
    </row>
    <row r="6" spans="1:8" ht="16.5" customHeight="1">
      <c r="A6" s="264"/>
      <c r="B6" s="264"/>
      <c r="C6" s="264"/>
    </row>
    <row r="7" spans="1:8">
      <c r="A7" s="201"/>
      <c r="B7" s="377" t="s">
        <v>197</v>
      </c>
      <c r="C7" s="377"/>
    </row>
    <row r="8" spans="1:8" ht="14.25">
      <c r="A8" s="414" t="s">
        <v>391</v>
      </c>
      <c r="B8" s="414"/>
      <c r="C8" s="414"/>
    </row>
    <row r="9" spans="1:8" ht="15">
      <c r="A9" s="209"/>
      <c r="B9" s="209"/>
      <c r="C9" s="210" t="s">
        <v>299</v>
      </c>
    </row>
    <row r="10" spans="1:8" ht="63" customHeight="1">
      <c r="A10" s="202" t="s">
        <v>213</v>
      </c>
      <c r="B10" s="203" t="s">
        <v>214</v>
      </c>
      <c r="C10" s="237" t="s">
        <v>5</v>
      </c>
      <c r="H10" s="196"/>
    </row>
    <row r="11" spans="1:8">
      <c r="A11" s="202" t="s">
        <v>215</v>
      </c>
      <c r="B11" s="203">
        <v>2</v>
      </c>
      <c r="C11" s="203">
        <v>3</v>
      </c>
      <c r="H11" s="403"/>
    </row>
    <row r="12" spans="1:8" ht="26.25" customHeight="1">
      <c r="A12" s="202" t="s">
        <v>216</v>
      </c>
      <c r="B12" s="236" t="s">
        <v>320</v>
      </c>
      <c r="C12" s="205">
        <f>C52</f>
        <v>0</v>
      </c>
      <c r="H12" s="403"/>
    </row>
    <row r="13" spans="1:8" ht="28.5" hidden="1" customHeight="1">
      <c r="A13" s="202" t="s">
        <v>217</v>
      </c>
      <c r="B13" s="204" t="s">
        <v>218</v>
      </c>
      <c r="C13" s="206">
        <f>C14-C16</f>
        <v>0</v>
      </c>
      <c r="H13" s="403"/>
    </row>
    <row r="14" spans="1:8" ht="29.25" hidden="1" customHeight="1">
      <c r="A14" s="202" t="s">
        <v>219</v>
      </c>
      <c r="B14" s="204" t="s">
        <v>220</v>
      </c>
      <c r="C14" s="207">
        <f>C15</f>
        <v>0</v>
      </c>
      <c r="H14" s="196"/>
    </row>
    <row r="15" spans="1:8" ht="38.25" hidden="1">
      <c r="A15" s="202" t="s">
        <v>221</v>
      </c>
      <c r="B15" s="204" t="s">
        <v>222</v>
      </c>
      <c r="C15" s="208">
        <v>0</v>
      </c>
    </row>
    <row r="16" spans="1:8" ht="24.75" hidden="1" customHeight="1">
      <c r="A16" s="202" t="s">
        <v>223</v>
      </c>
      <c r="B16" s="204" t="s">
        <v>224</v>
      </c>
      <c r="C16" s="207">
        <f>C17</f>
        <v>0</v>
      </c>
    </row>
    <row r="17" spans="1:3" ht="38.25" hidden="1">
      <c r="A17" s="202" t="s">
        <v>225</v>
      </c>
      <c r="B17" s="204" t="s">
        <v>226</v>
      </c>
      <c r="C17" s="208">
        <v>0</v>
      </c>
    </row>
    <row r="18" spans="1:3" ht="25.5">
      <c r="A18" s="202" t="s">
        <v>227</v>
      </c>
      <c r="B18" s="204" t="s">
        <v>228</v>
      </c>
      <c r="C18" s="206">
        <f>C19-C21</f>
        <v>0</v>
      </c>
    </row>
    <row r="19" spans="1:3" ht="25.5">
      <c r="A19" s="202" t="s">
        <v>229</v>
      </c>
      <c r="B19" s="204" t="s">
        <v>230</v>
      </c>
      <c r="C19" s="207">
        <f>C20</f>
        <v>0</v>
      </c>
    </row>
    <row r="20" spans="1:3" ht="26.25" customHeight="1">
      <c r="A20" s="202" t="s">
        <v>231</v>
      </c>
      <c r="B20" s="204" t="s">
        <v>232</v>
      </c>
      <c r="C20" s="206">
        <v>0</v>
      </c>
    </row>
    <row r="21" spans="1:3" ht="26.25" customHeight="1">
      <c r="A21" s="202" t="s">
        <v>233</v>
      </c>
      <c r="B21" s="204" t="s">
        <v>234</v>
      </c>
      <c r="C21" s="207">
        <f>C22</f>
        <v>0</v>
      </c>
    </row>
    <row r="22" spans="1:3" ht="27.75" customHeight="1">
      <c r="A22" s="202" t="s">
        <v>235</v>
      </c>
      <c r="B22" s="204" t="s">
        <v>236</v>
      </c>
      <c r="C22" s="206">
        <v>0</v>
      </c>
    </row>
    <row r="23" spans="1:3" ht="25.5">
      <c r="A23" s="202" t="s">
        <v>237</v>
      </c>
      <c r="B23" s="204" t="s">
        <v>238</v>
      </c>
      <c r="C23" s="207">
        <f>C24-C26</f>
        <v>0</v>
      </c>
    </row>
    <row r="24" spans="1:3" ht="38.25">
      <c r="A24" s="202" t="s">
        <v>239</v>
      </c>
      <c r="B24" s="204" t="s">
        <v>240</v>
      </c>
      <c r="C24" s="207">
        <f>C25</f>
        <v>0</v>
      </c>
    </row>
    <row r="25" spans="1:3" ht="36.75" customHeight="1">
      <c r="A25" s="202" t="s">
        <v>241</v>
      </c>
      <c r="B25" s="204" t="s">
        <v>242</v>
      </c>
      <c r="C25" s="208">
        <v>0</v>
      </c>
    </row>
    <row r="26" spans="1:3" ht="39" customHeight="1">
      <c r="A26" s="202" t="s">
        <v>243</v>
      </c>
      <c r="B26" s="204" t="s">
        <v>244</v>
      </c>
      <c r="C26" s="207">
        <f>C27</f>
        <v>0</v>
      </c>
    </row>
    <row r="27" spans="1:3" ht="37.5" customHeight="1">
      <c r="A27" s="202" t="s">
        <v>245</v>
      </c>
      <c r="B27" s="204" t="s">
        <v>246</v>
      </c>
      <c r="C27" s="208">
        <v>0</v>
      </c>
    </row>
    <row r="28" spans="1:3" ht="25.5">
      <c r="A28" s="202" t="s">
        <v>247</v>
      </c>
      <c r="B28" s="204" t="s">
        <v>248</v>
      </c>
      <c r="C28" s="205">
        <f>C29+C33</f>
        <v>0</v>
      </c>
    </row>
    <row r="29" spans="1:3">
      <c r="A29" s="202" t="s">
        <v>249</v>
      </c>
      <c r="B29" s="204" t="s">
        <v>250</v>
      </c>
      <c r="C29" s="205">
        <f>C30</f>
        <v>-14599.7</v>
      </c>
    </row>
    <row r="30" spans="1:3">
      <c r="A30" s="202" t="s">
        <v>251</v>
      </c>
      <c r="B30" s="204" t="s">
        <v>252</v>
      </c>
      <c r="C30" s="205">
        <f>C31</f>
        <v>-14599.7</v>
      </c>
    </row>
    <row r="31" spans="1:3" ht="19.5" customHeight="1">
      <c r="A31" s="202" t="s">
        <v>253</v>
      </c>
      <c r="B31" s="204" t="s">
        <v>254</v>
      </c>
      <c r="C31" s="205">
        <f>C32</f>
        <v>-14599.7</v>
      </c>
    </row>
    <row r="32" spans="1:3" ht="25.5">
      <c r="A32" s="202" t="s">
        <v>255</v>
      </c>
      <c r="B32" s="204" t="s">
        <v>256</v>
      </c>
      <c r="C32" s="205">
        <v>-14599.7</v>
      </c>
    </row>
    <row r="33" spans="1:3">
      <c r="A33" s="202" t="s">
        <v>257</v>
      </c>
      <c r="B33" s="204" t="s">
        <v>258</v>
      </c>
      <c r="C33" s="205">
        <f>C34</f>
        <v>14599.7</v>
      </c>
    </row>
    <row r="34" spans="1:3">
      <c r="A34" s="202" t="s">
        <v>259</v>
      </c>
      <c r="B34" s="204" t="s">
        <v>260</v>
      </c>
      <c r="C34" s="205">
        <f>C35</f>
        <v>14599.7</v>
      </c>
    </row>
    <row r="35" spans="1:3" ht="16.5" customHeight="1">
      <c r="A35" s="202" t="s">
        <v>261</v>
      </c>
      <c r="B35" s="204" t="s">
        <v>262</v>
      </c>
      <c r="C35" s="205">
        <f>C36</f>
        <v>14599.7</v>
      </c>
    </row>
    <row r="36" spans="1:3" ht="25.5">
      <c r="A36" s="202" t="s">
        <v>263</v>
      </c>
      <c r="B36" s="204" t="s">
        <v>264</v>
      </c>
      <c r="C36" s="205">
        <v>14599.7</v>
      </c>
    </row>
    <row r="37" spans="1:3" ht="25.5" hidden="1">
      <c r="A37" s="202" t="s">
        <v>265</v>
      </c>
      <c r="B37" s="204" t="s">
        <v>266</v>
      </c>
      <c r="C37" s="207">
        <f>C41-C38-C44</f>
        <v>0</v>
      </c>
    </row>
    <row r="38" spans="1:3" ht="25.5" hidden="1">
      <c r="A38" s="202" t="s">
        <v>267</v>
      </c>
      <c r="B38" s="204" t="s">
        <v>268</v>
      </c>
      <c r="C38" s="207">
        <f>C39</f>
        <v>0</v>
      </c>
    </row>
    <row r="39" spans="1:3" ht="28.5" hidden="1" customHeight="1">
      <c r="A39" s="202" t="s">
        <v>269</v>
      </c>
      <c r="B39" s="204" t="s">
        <v>270</v>
      </c>
      <c r="C39" s="206">
        <f>C40</f>
        <v>0</v>
      </c>
    </row>
    <row r="40" spans="1:3" ht="26.25" hidden="1" customHeight="1">
      <c r="A40" s="202" t="s">
        <v>271</v>
      </c>
      <c r="B40" s="204" t="s">
        <v>272</v>
      </c>
      <c r="C40" s="208">
        <v>0</v>
      </c>
    </row>
    <row r="41" spans="1:3" ht="25.5" hidden="1">
      <c r="A41" s="202" t="s">
        <v>273</v>
      </c>
      <c r="B41" s="204" t="s">
        <v>274</v>
      </c>
      <c r="C41" s="207">
        <f>C42</f>
        <v>0</v>
      </c>
    </row>
    <row r="42" spans="1:3" ht="75.75" hidden="1" customHeight="1">
      <c r="A42" s="202" t="s">
        <v>275</v>
      </c>
      <c r="B42" s="204" t="s">
        <v>276</v>
      </c>
      <c r="C42" s="207">
        <f>C43</f>
        <v>0</v>
      </c>
    </row>
    <row r="43" spans="1:3" ht="73.5" hidden="1" customHeight="1">
      <c r="A43" s="202" t="s">
        <v>277</v>
      </c>
      <c r="B43" s="204" t="s">
        <v>278</v>
      </c>
      <c r="C43" s="208">
        <v>0</v>
      </c>
    </row>
    <row r="44" spans="1:3" ht="25.5" hidden="1">
      <c r="A44" s="202" t="s">
        <v>279</v>
      </c>
      <c r="B44" s="204" t="s">
        <v>280</v>
      </c>
      <c r="C44" s="207">
        <v>0</v>
      </c>
    </row>
    <row r="45" spans="1:3" ht="25.5" hidden="1">
      <c r="A45" s="202" t="s">
        <v>281</v>
      </c>
      <c r="B45" s="204" t="s">
        <v>282</v>
      </c>
      <c r="C45" s="207">
        <f>C46+C47</f>
        <v>0</v>
      </c>
    </row>
    <row r="46" spans="1:3" ht="38.25" hidden="1">
      <c r="A46" s="202" t="s">
        <v>283</v>
      </c>
      <c r="B46" s="204" t="s">
        <v>284</v>
      </c>
      <c r="C46" s="208">
        <v>0</v>
      </c>
    </row>
    <row r="47" spans="1:3" ht="45" hidden="1" customHeight="1">
      <c r="A47" s="202" t="s">
        <v>285</v>
      </c>
      <c r="B47" s="204" t="s">
        <v>286</v>
      </c>
      <c r="C47" s="208">
        <v>0</v>
      </c>
    </row>
    <row r="48" spans="1:3" ht="25.5" hidden="1">
      <c r="A48" s="202" t="s">
        <v>287</v>
      </c>
      <c r="B48" s="204" t="s">
        <v>288</v>
      </c>
      <c r="C48" s="207">
        <f>C50</f>
        <v>0</v>
      </c>
    </row>
    <row r="49" spans="1:3" ht="30" hidden="1" customHeight="1">
      <c r="A49" s="202" t="s">
        <v>289</v>
      </c>
      <c r="B49" s="204" t="s">
        <v>290</v>
      </c>
      <c r="C49" s="208">
        <v>0</v>
      </c>
    </row>
    <row r="50" spans="1:3" ht="36" hidden="1" customHeight="1">
      <c r="A50" s="202" t="s">
        <v>291</v>
      </c>
      <c r="B50" s="204" t="s">
        <v>292</v>
      </c>
      <c r="C50" s="208">
        <v>0</v>
      </c>
    </row>
    <row r="51" spans="1:3" ht="25.5" hidden="1">
      <c r="A51" s="202" t="s">
        <v>293</v>
      </c>
      <c r="B51" s="204" t="s">
        <v>294</v>
      </c>
      <c r="C51" s="208">
        <v>0</v>
      </c>
    </row>
    <row r="52" spans="1:3">
      <c r="A52" s="415" t="s">
        <v>295</v>
      </c>
      <c r="B52" s="416"/>
      <c r="C52" s="288">
        <f>C13+C18+C23+C28-C37</f>
        <v>0</v>
      </c>
    </row>
  </sheetData>
  <mergeCells count="9">
    <mergeCell ref="B7:C7"/>
    <mergeCell ref="A8:C8"/>
    <mergeCell ref="A52:B52"/>
    <mergeCell ref="H11:H13"/>
    <mergeCell ref="B1:C1"/>
    <mergeCell ref="B4:C4"/>
    <mergeCell ref="A5:C5"/>
    <mergeCell ref="B2:C2"/>
    <mergeCell ref="B3:C3"/>
  </mergeCells>
  <pageMargins left="0.78740157480314965" right="0.78740157480314965" top="0.78740157480314965" bottom="0.98425196850393704" header="0.51181102362204722" footer="0.51181102362204722"/>
  <pageSetup paperSize="9" orientation="portrait" verticalDpi="0" r:id="rId1"/>
  <headerFooter alignWithMargins="0"/>
  <ignoredErrors>
    <ignoredError sqref="C52" unlockedFormula="1"/>
  </ignoredErrors>
</worksheet>
</file>

<file path=xl/worksheets/sheet9.xml><?xml version="1.0" encoding="utf-8"?>
<worksheet xmlns="http://schemas.openxmlformats.org/spreadsheetml/2006/main" xmlns:r="http://schemas.openxmlformats.org/officeDocument/2006/relationships">
  <sheetPr>
    <tabColor rgb="FF00B050"/>
  </sheetPr>
  <dimension ref="A1:I55"/>
  <sheetViews>
    <sheetView topLeftCell="A8" workbookViewId="0">
      <selection activeCell="A40" sqref="A40:XFD54"/>
    </sheetView>
  </sheetViews>
  <sheetFormatPr defaultRowHeight="12.75"/>
  <cols>
    <col min="1" max="1" width="21.28515625" style="200" customWidth="1"/>
    <col min="2" max="2" width="49.28515625" style="200" customWidth="1"/>
    <col min="3" max="3" width="10.28515625" style="200" customWidth="1"/>
    <col min="4" max="4" width="10.5703125" style="200" customWidth="1"/>
    <col min="5" max="257" width="9.140625" style="200"/>
    <col min="258" max="258" width="21.28515625" style="200" customWidth="1"/>
    <col min="259" max="259" width="49.28515625" style="200" customWidth="1"/>
    <col min="260" max="260" width="10.5703125" style="200" customWidth="1"/>
    <col min="261" max="513" width="9.140625" style="200"/>
    <col min="514" max="514" width="21.28515625" style="200" customWidth="1"/>
    <col min="515" max="515" width="49.28515625" style="200" customWidth="1"/>
    <col min="516" max="516" width="10.5703125" style="200" customWidth="1"/>
    <col min="517" max="769" width="9.140625" style="200"/>
    <col min="770" max="770" width="21.28515625" style="200" customWidth="1"/>
    <col min="771" max="771" width="49.28515625" style="200" customWidth="1"/>
    <col min="772" max="772" width="10.5703125" style="200" customWidth="1"/>
    <col min="773" max="1025" width="9.140625" style="200"/>
    <col min="1026" max="1026" width="21.28515625" style="200" customWidth="1"/>
    <col min="1027" max="1027" width="49.28515625" style="200" customWidth="1"/>
    <col min="1028" max="1028" width="10.5703125" style="200" customWidth="1"/>
    <col min="1029" max="1281" width="9.140625" style="200"/>
    <col min="1282" max="1282" width="21.28515625" style="200" customWidth="1"/>
    <col min="1283" max="1283" width="49.28515625" style="200" customWidth="1"/>
    <col min="1284" max="1284" width="10.5703125" style="200" customWidth="1"/>
    <col min="1285" max="1537" width="9.140625" style="200"/>
    <col min="1538" max="1538" width="21.28515625" style="200" customWidth="1"/>
    <col min="1539" max="1539" width="49.28515625" style="200" customWidth="1"/>
    <col min="1540" max="1540" width="10.5703125" style="200" customWidth="1"/>
    <col min="1541" max="1793" width="9.140625" style="200"/>
    <col min="1794" max="1794" width="21.28515625" style="200" customWidth="1"/>
    <col min="1795" max="1795" width="49.28515625" style="200" customWidth="1"/>
    <col min="1796" max="1796" width="10.5703125" style="200" customWidth="1"/>
    <col min="1797" max="2049" width="9.140625" style="200"/>
    <col min="2050" max="2050" width="21.28515625" style="200" customWidth="1"/>
    <col min="2051" max="2051" width="49.28515625" style="200" customWidth="1"/>
    <col min="2052" max="2052" width="10.5703125" style="200" customWidth="1"/>
    <col min="2053" max="2305" width="9.140625" style="200"/>
    <col min="2306" max="2306" width="21.28515625" style="200" customWidth="1"/>
    <col min="2307" max="2307" width="49.28515625" style="200" customWidth="1"/>
    <col min="2308" max="2308" width="10.5703125" style="200" customWidth="1"/>
    <col min="2309" max="2561" width="9.140625" style="200"/>
    <col min="2562" max="2562" width="21.28515625" style="200" customWidth="1"/>
    <col min="2563" max="2563" width="49.28515625" style="200" customWidth="1"/>
    <col min="2564" max="2564" width="10.5703125" style="200" customWidth="1"/>
    <col min="2565" max="2817" width="9.140625" style="200"/>
    <col min="2818" max="2818" width="21.28515625" style="200" customWidth="1"/>
    <col min="2819" max="2819" width="49.28515625" style="200" customWidth="1"/>
    <col min="2820" max="2820" width="10.5703125" style="200" customWidth="1"/>
    <col min="2821" max="3073" width="9.140625" style="200"/>
    <col min="3074" max="3074" width="21.28515625" style="200" customWidth="1"/>
    <col min="3075" max="3075" width="49.28515625" style="200" customWidth="1"/>
    <col min="3076" max="3076" width="10.5703125" style="200" customWidth="1"/>
    <col min="3077" max="3329" width="9.140625" style="200"/>
    <col min="3330" max="3330" width="21.28515625" style="200" customWidth="1"/>
    <col min="3331" max="3331" width="49.28515625" style="200" customWidth="1"/>
    <col min="3332" max="3332" width="10.5703125" style="200" customWidth="1"/>
    <col min="3333" max="3585" width="9.140625" style="200"/>
    <col min="3586" max="3586" width="21.28515625" style="200" customWidth="1"/>
    <col min="3587" max="3587" width="49.28515625" style="200" customWidth="1"/>
    <col min="3588" max="3588" width="10.5703125" style="200" customWidth="1"/>
    <col min="3589" max="3841" width="9.140625" style="200"/>
    <col min="3842" max="3842" width="21.28515625" style="200" customWidth="1"/>
    <col min="3843" max="3843" width="49.28515625" style="200" customWidth="1"/>
    <col min="3844" max="3844" width="10.5703125" style="200" customWidth="1"/>
    <col min="3845" max="4097" width="9.140625" style="200"/>
    <col min="4098" max="4098" width="21.28515625" style="200" customWidth="1"/>
    <col min="4099" max="4099" width="49.28515625" style="200" customWidth="1"/>
    <col min="4100" max="4100" width="10.5703125" style="200" customWidth="1"/>
    <col min="4101" max="4353" width="9.140625" style="200"/>
    <col min="4354" max="4354" width="21.28515625" style="200" customWidth="1"/>
    <col min="4355" max="4355" width="49.28515625" style="200" customWidth="1"/>
    <col min="4356" max="4356" width="10.5703125" style="200" customWidth="1"/>
    <col min="4357" max="4609" width="9.140625" style="200"/>
    <col min="4610" max="4610" width="21.28515625" style="200" customWidth="1"/>
    <col min="4611" max="4611" width="49.28515625" style="200" customWidth="1"/>
    <col min="4612" max="4612" width="10.5703125" style="200" customWidth="1"/>
    <col min="4613" max="4865" width="9.140625" style="200"/>
    <col min="4866" max="4866" width="21.28515625" style="200" customWidth="1"/>
    <col min="4867" max="4867" width="49.28515625" style="200" customWidth="1"/>
    <col min="4868" max="4868" width="10.5703125" style="200" customWidth="1"/>
    <col min="4869" max="5121" width="9.140625" style="200"/>
    <col min="5122" max="5122" width="21.28515625" style="200" customWidth="1"/>
    <col min="5123" max="5123" width="49.28515625" style="200" customWidth="1"/>
    <col min="5124" max="5124" width="10.5703125" style="200" customWidth="1"/>
    <col min="5125" max="5377" width="9.140625" style="200"/>
    <col min="5378" max="5378" width="21.28515625" style="200" customWidth="1"/>
    <col min="5379" max="5379" width="49.28515625" style="200" customWidth="1"/>
    <col min="5380" max="5380" width="10.5703125" style="200" customWidth="1"/>
    <col min="5381" max="5633" width="9.140625" style="200"/>
    <col min="5634" max="5634" width="21.28515625" style="200" customWidth="1"/>
    <col min="5635" max="5635" width="49.28515625" style="200" customWidth="1"/>
    <col min="5636" max="5636" width="10.5703125" style="200" customWidth="1"/>
    <col min="5637" max="5889" width="9.140625" style="200"/>
    <col min="5890" max="5890" width="21.28515625" style="200" customWidth="1"/>
    <col min="5891" max="5891" width="49.28515625" style="200" customWidth="1"/>
    <col min="5892" max="5892" width="10.5703125" style="200" customWidth="1"/>
    <col min="5893" max="6145" width="9.140625" style="200"/>
    <col min="6146" max="6146" width="21.28515625" style="200" customWidth="1"/>
    <col min="6147" max="6147" width="49.28515625" style="200" customWidth="1"/>
    <col min="6148" max="6148" width="10.5703125" style="200" customWidth="1"/>
    <col min="6149" max="6401" width="9.140625" style="200"/>
    <col min="6402" max="6402" width="21.28515625" style="200" customWidth="1"/>
    <col min="6403" max="6403" width="49.28515625" style="200" customWidth="1"/>
    <col min="6404" max="6404" width="10.5703125" style="200" customWidth="1"/>
    <col min="6405" max="6657" width="9.140625" style="200"/>
    <col min="6658" max="6658" width="21.28515625" style="200" customWidth="1"/>
    <col min="6659" max="6659" width="49.28515625" style="200" customWidth="1"/>
    <col min="6660" max="6660" width="10.5703125" style="200" customWidth="1"/>
    <col min="6661" max="6913" width="9.140625" style="200"/>
    <col min="6914" max="6914" width="21.28515625" style="200" customWidth="1"/>
    <col min="6915" max="6915" width="49.28515625" style="200" customWidth="1"/>
    <col min="6916" max="6916" width="10.5703125" style="200" customWidth="1"/>
    <col min="6917" max="7169" width="9.140625" style="200"/>
    <col min="7170" max="7170" width="21.28515625" style="200" customWidth="1"/>
    <col min="7171" max="7171" width="49.28515625" style="200" customWidth="1"/>
    <col min="7172" max="7172" width="10.5703125" style="200" customWidth="1"/>
    <col min="7173" max="7425" width="9.140625" style="200"/>
    <col min="7426" max="7426" width="21.28515625" style="200" customWidth="1"/>
    <col min="7427" max="7427" width="49.28515625" style="200" customWidth="1"/>
    <col min="7428" max="7428" width="10.5703125" style="200" customWidth="1"/>
    <col min="7429" max="7681" width="9.140625" style="200"/>
    <col min="7682" max="7682" width="21.28515625" style="200" customWidth="1"/>
    <col min="7683" max="7683" width="49.28515625" style="200" customWidth="1"/>
    <col min="7684" max="7684" width="10.5703125" style="200" customWidth="1"/>
    <col min="7685" max="7937" width="9.140625" style="200"/>
    <col min="7938" max="7938" width="21.28515625" style="200" customWidth="1"/>
    <col min="7939" max="7939" width="49.28515625" style="200" customWidth="1"/>
    <col min="7940" max="7940" width="10.5703125" style="200" customWidth="1"/>
    <col min="7941" max="8193" width="9.140625" style="200"/>
    <col min="8194" max="8194" width="21.28515625" style="200" customWidth="1"/>
    <col min="8195" max="8195" width="49.28515625" style="200" customWidth="1"/>
    <col min="8196" max="8196" width="10.5703125" style="200" customWidth="1"/>
    <col min="8197" max="8449" width="9.140625" style="200"/>
    <col min="8450" max="8450" width="21.28515625" style="200" customWidth="1"/>
    <col min="8451" max="8451" width="49.28515625" style="200" customWidth="1"/>
    <col min="8452" max="8452" width="10.5703125" style="200" customWidth="1"/>
    <col min="8453" max="8705" width="9.140625" style="200"/>
    <col min="8706" max="8706" width="21.28515625" style="200" customWidth="1"/>
    <col min="8707" max="8707" width="49.28515625" style="200" customWidth="1"/>
    <col min="8708" max="8708" width="10.5703125" style="200" customWidth="1"/>
    <col min="8709" max="8961" width="9.140625" style="200"/>
    <col min="8962" max="8962" width="21.28515625" style="200" customWidth="1"/>
    <col min="8963" max="8963" width="49.28515625" style="200" customWidth="1"/>
    <col min="8964" max="8964" width="10.5703125" style="200" customWidth="1"/>
    <col min="8965" max="9217" width="9.140625" style="200"/>
    <col min="9218" max="9218" width="21.28515625" style="200" customWidth="1"/>
    <col min="9219" max="9219" width="49.28515625" style="200" customWidth="1"/>
    <col min="9220" max="9220" width="10.5703125" style="200" customWidth="1"/>
    <col min="9221" max="9473" width="9.140625" style="200"/>
    <col min="9474" max="9474" width="21.28515625" style="200" customWidth="1"/>
    <col min="9475" max="9475" width="49.28515625" style="200" customWidth="1"/>
    <col min="9476" max="9476" width="10.5703125" style="200" customWidth="1"/>
    <col min="9477" max="9729" width="9.140625" style="200"/>
    <col min="9730" max="9730" width="21.28515625" style="200" customWidth="1"/>
    <col min="9731" max="9731" width="49.28515625" style="200" customWidth="1"/>
    <col min="9732" max="9732" width="10.5703125" style="200" customWidth="1"/>
    <col min="9733" max="9985" width="9.140625" style="200"/>
    <col min="9986" max="9986" width="21.28515625" style="200" customWidth="1"/>
    <col min="9987" max="9987" width="49.28515625" style="200" customWidth="1"/>
    <col min="9988" max="9988" width="10.5703125" style="200" customWidth="1"/>
    <col min="9989" max="10241" width="9.140625" style="200"/>
    <col min="10242" max="10242" width="21.28515625" style="200" customWidth="1"/>
    <col min="10243" max="10243" width="49.28515625" style="200" customWidth="1"/>
    <col min="10244" max="10244" width="10.5703125" style="200" customWidth="1"/>
    <col min="10245" max="10497" width="9.140625" style="200"/>
    <col min="10498" max="10498" width="21.28515625" style="200" customWidth="1"/>
    <col min="10499" max="10499" width="49.28515625" style="200" customWidth="1"/>
    <col min="10500" max="10500" width="10.5703125" style="200" customWidth="1"/>
    <col min="10501" max="10753" width="9.140625" style="200"/>
    <col min="10754" max="10754" width="21.28515625" style="200" customWidth="1"/>
    <col min="10755" max="10755" width="49.28515625" style="200" customWidth="1"/>
    <col min="10756" max="10756" width="10.5703125" style="200" customWidth="1"/>
    <col min="10757" max="11009" width="9.140625" style="200"/>
    <col min="11010" max="11010" width="21.28515625" style="200" customWidth="1"/>
    <col min="11011" max="11011" width="49.28515625" style="200" customWidth="1"/>
    <col min="11012" max="11012" width="10.5703125" style="200" customWidth="1"/>
    <col min="11013" max="11265" width="9.140625" style="200"/>
    <col min="11266" max="11266" width="21.28515625" style="200" customWidth="1"/>
    <col min="11267" max="11267" width="49.28515625" style="200" customWidth="1"/>
    <col min="11268" max="11268" width="10.5703125" style="200" customWidth="1"/>
    <col min="11269" max="11521" width="9.140625" style="200"/>
    <col min="11522" max="11522" width="21.28515625" style="200" customWidth="1"/>
    <col min="11523" max="11523" width="49.28515625" style="200" customWidth="1"/>
    <col min="11524" max="11524" width="10.5703125" style="200" customWidth="1"/>
    <col min="11525" max="11777" width="9.140625" style="200"/>
    <col min="11778" max="11778" width="21.28515625" style="200" customWidth="1"/>
    <col min="11779" max="11779" width="49.28515625" style="200" customWidth="1"/>
    <col min="11780" max="11780" width="10.5703125" style="200" customWidth="1"/>
    <col min="11781" max="12033" width="9.140625" style="200"/>
    <col min="12034" max="12034" width="21.28515625" style="200" customWidth="1"/>
    <col min="12035" max="12035" width="49.28515625" style="200" customWidth="1"/>
    <col min="12036" max="12036" width="10.5703125" style="200" customWidth="1"/>
    <col min="12037" max="12289" width="9.140625" style="200"/>
    <col min="12290" max="12290" width="21.28515625" style="200" customWidth="1"/>
    <col min="12291" max="12291" width="49.28515625" style="200" customWidth="1"/>
    <col min="12292" max="12292" width="10.5703125" style="200" customWidth="1"/>
    <col min="12293" max="12545" width="9.140625" style="200"/>
    <col min="12546" max="12546" width="21.28515625" style="200" customWidth="1"/>
    <col min="12547" max="12547" width="49.28515625" style="200" customWidth="1"/>
    <col min="12548" max="12548" width="10.5703125" style="200" customWidth="1"/>
    <col min="12549" max="12801" width="9.140625" style="200"/>
    <col min="12802" max="12802" width="21.28515625" style="200" customWidth="1"/>
    <col min="12803" max="12803" width="49.28515625" style="200" customWidth="1"/>
    <col min="12804" max="12804" width="10.5703125" style="200" customWidth="1"/>
    <col min="12805" max="13057" width="9.140625" style="200"/>
    <col min="13058" max="13058" width="21.28515625" style="200" customWidth="1"/>
    <col min="13059" max="13059" width="49.28515625" style="200" customWidth="1"/>
    <col min="13060" max="13060" width="10.5703125" style="200" customWidth="1"/>
    <col min="13061" max="13313" width="9.140625" style="200"/>
    <col min="13314" max="13314" width="21.28515625" style="200" customWidth="1"/>
    <col min="13315" max="13315" width="49.28515625" style="200" customWidth="1"/>
    <col min="13316" max="13316" width="10.5703125" style="200" customWidth="1"/>
    <col min="13317" max="13569" width="9.140625" style="200"/>
    <col min="13570" max="13570" width="21.28515625" style="200" customWidth="1"/>
    <col min="13571" max="13571" width="49.28515625" style="200" customWidth="1"/>
    <col min="13572" max="13572" width="10.5703125" style="200" customWidth="1"/>
    <col min="13573" max="13825" width="9.140625" style="200"/>
    <col min="13826" max="13826" width="21.28515625" style="200" customWidth="1"/>
    <col min="13827" max="13827" width="49.28515625" style="200" customWidth="1"/>
    <col min="13828" max="13828" width="10.5703125" style="200" customWidth="1"/>
    <col min="13829" max="14081" width="9.140625" style="200"/>
    <col min="14082" max="14082" width="21.28515625" style="200" customWidth="1"/>
    <col min="14083" max="14083" width="49.28515625" style="200" customWidth="1"/>
    <col min="14084" max="14084" width="10.5703125" style="200" customWidth="1"/>
    <col min="14085" max="14337" width="9.140625" style="200"/>
    <col min="14338" max="14338" width="21.28515625" style="200" customWidth="1"/>
    <col min="14339" max="14339" width="49.28515625" style="200" customWidth="1"/>
    <col min="14340" max="14340" width="10.5703125" style="200" customWidth="1"/>
    <col min="14341" max="14593" width="9.140625" style="200"/>
    <col min="14594" max="14594" width="21.28515625" style="200" customWidth="1"/>
    <col min="14595" max="14595" width="49.28515625" style="200" customWidth="1"/>
    <col min="14596" max="14596" width="10.5703125" style="200" customWidth="1"/>
    <col min="14597" max="14849" width="9.140625" style="200"/>
    <col min="14850" max="14850" width="21.28515625" style="200" customWidth="1"/>
    <col min="14851" max="14851" width="49.28515625" style="200" customWidth="1"/>
    <col min="14852" max="14852" width="10.5703125" style="200" customWidth="1"/>
    <col min="14853" max="15105" width="9.140625" style="200"/>
    <col min="15106" max="15106" width="21.28515625" style="200" customWidth="1"/>
    <col min="15107" max="15107" width="49.28515625" style="200" customWidth="1"/>
    <col min="15108" max="15108" width="10.5703125" style="200" customWidth="1"/>
    <col min="15109" max="15361" width="9.140625" style="200"/>
    <col min="15362" max="15362" width="21.28515625" style="200" customWidth="1"/>
    <col min="15363" max="15363" width="49.28515625" style="200" customWidth="1"/>
    <col min="15364" max="15364" width="10.5703125" style="200" customWidth="1"/>
    <col min="15365" max="15617" width="9.140625" style="200"/>
    <col min="15618" max="15618" width="21.28515625" style="200" customWidth="1"/>
    <col min="15619" max="15619" width="49.28515625" style="200" customWidth="1"/>
    <col min="15620" max="15620" width="10.5703125" style="200" customWidth="1"/>
    <col min="15621" max="15873" width="9.140625" style="200"/>
    <col min="15874" max="15874" width="21.28515625" style="200" customWidth="1"/>
    <col min="15875" max="15875" width="49.28515625" style="200" customWidth="1"/>
    <col min="15876" max="15876" width="10.5703125" style="200" customWidth="1"/>
    <col min="15877" max="16129" width="9.140625" style="200"/>
    <col min="16130" max="16130" width="21.28515625" style="200" customWidth="1"/>
    <col min="16131" max="16131" width="49.28515625" style="200" customWidth="1"/>
    <col min="16132" max="16132" width="10.5703125" style="200" customWidth="1"/>
    <col min="16133" max="16384" width="9.140625" style="200"/>
  </cols>
  <sheetData>
    <row r="1" spans="1:9" ht="15" hidden="1" customHeight="1">
      <c r="B1" s="403" t="s">
        <v>296</v>
      </c>
      <c r="C1" s="403"/>
      <c r="D1" s="403"/>
    </row>
    <row r="2" spans="1:9" ht="12.75" hidden="1" customHeight="1">
      <c r="B2" s="423" t="s">
        <v>297</v>
      </c>
      <c r="C2" s="423"/>
      <c r="D2" s="423"/>
    </row>
    <row r="3" spans="1:9" hidden="1">
      <c r="B3" s="423"/>
      <c r="C3" s="423"/>
      <c r="D3" s="423"/>
    </row>
    <row r="4" spans="1:9" ht="15.75" hidden="1" customHeight="1">
      <c r="B4" s="423"/>
      <c r="C4" s="423"/>
      <c r="D4" s="423"/>
    </row>
    <row r="5" spans="1:9" hidden="1">
      <c r="B5" s="424" t="s">
        <v>212</v>
      </c>
      <c r="C5" s="424"/>
      <c r="D5" s="424"/>
    </row>
    <row r="6" spans="1:9" ht="21.75" hidden="1" customHeight="1">
      <c r="A6" s="199"/>
      <c r="B6" s="425"/>
      <c r="C6" s="425"/>
      <c r="D6" s="425"/>
    </row>
    <row r="7" spans="1:9" ht="32.25" hidden="1" customHeight="1">
      <c r="A7" s="418" t="s">
        <v>298</v>
      </c>
      <c r="B7" s="418"/>
      <c r="C7" s="418"/>
      <c r="D7" s="418"/>
    </row>
    <row r="8" spans="1:9">
      <c r="A8" s="201"/>
      <c r="B8" s="376" t="s">
        <v>201</v>
      </c>
      <c r="C8" s="377"/>
      <c r="D8" s="377"/>
    </row>
    <row r="9" spans="1:9">
      <c r="A9" s="201"/>
      <c r="B9" s="180"/>
      <c r="C9" s="180"/>
      <c r="D9" s="180" t="s">
        <v>296</v>
      </c>
    </row>
    <row r="10" spans="1:9" ht="14.25">
      <c r="A10" s="414" t="s">
        <v>389</v>
      </c>
      <c r="B10" s="414"/>
      <c r="C10" s="414"/>
      <c r="D10" s="414"/>
    </row>
    <row r="11" spans="1:9" ht="15">
      <c r="A11" s="209"/>
      <c r="B11" s="209"/>
      <c r="C11" s="209"/>
      <c r="D11" s="210" t="s">
        <v>299</v>
      </c>
    </row>
    <row r="12" spans="1:9" ht="15">
      <c r="A12" s="420" t="s">
        <v>213</v>
      </c>
      <c r="B12" s="421" t="s">
        <v>214</v>
      </c>
      <c r="C12" s="422" t="s">
        <v>5</v>
      </c>
      <c r="D12" s="422"/>
    </row>
    <row r="13" spans="1:9" ht="63" customHeight="1">
      <c r="A13" s="420"/>
      <c r="B13" s="421"/>
      <c r="C13" s="237" t="s">
        <v>363</v>
      </c>
      <c r="D13" s="237" t="s">
        <v>364</v>
      </c>
      <c r="I13" s="196"/>
    </row>
    <row r="14" spans="1:9">
      <c r="A14" s="202" t="s">
        <v>215</v>
      </c>
      <c r="B14" s="203">
        <v>2</v>
      </c>
      <c r="C14" s="203"/>
      <c r="D14" s="203">
        <v>3</v>
      </c>
      <c r="I14" s="403"/>
    </row>
    <row r="15" spans="1:9" ht="26.25" customHeight="1">
      <c r="A15" s="202" t="s">
        <v>216</v>
      </c>
      <c r="B15" s="236" t="s">
        <v>320</v>
      </c>
      <c r="C15" s="205">
        <f>C55</f>
        <v>0</v>
      </c>
      <c r="D15" s="205">
        <f>D55</f>
        <v>0</v>
      </c>
      <c r="I15" s="403"/>
    </row>
    <row r="16" spans="1:9" ht="28.5" hidden="1" customHeight="1">
      <c r="A16" s="202" t="s">
        <v>217</v>
      </c>
      <c r="B16" s="204" t="s">
        <v>218</v>
      </c>
      <c r="C16" s="206">
        <f>C17-C19</f>
        <v>0</v>
      </c>
      <c r="D16" s="206">
        <f>D17-D19</f>
        <v>0</v>
      </c>
      <c r="I16" s="403"/>
    </row>
    <row r="17" spans="1:9" ht="29.25" hidden="1" customHeight="1">
      <c r="A17" s="202" t="s">
        <v>219</v>
      </c>
      <c r="B17" s="204" t="s">
        <v>220</v>
      </c>
      <c r="C17" s="207">
        <f>C18</f>
        <v>0</v>
      </c>
      <c r="D17" s="207">
        <f>D18</f>
        <v>0</v>
      </c>
      <c r="I17" s="196"/>
    </row>
    <row r="18" spans="1:9" ht="38.25" hidden="1">
      <c r="A18" s="202" t="s">
        <v>221</v>
      </c>
      <c r="B18" s="204" t="s">
        <v>222</v>
      </c>
      <c r="C18" s="208">
        <v>0</v>
      </c>
      <c r="D18" s="208">
        <v>0</v>
      </c>
    </row>
    <row r="19" spans="1:9" ht="24.75" hidden="1" customHeight="1">
      <c r="A19" s="202" t="s">
        <v>223</v>
      </c>
      <c r="B19" s="204" t="s">
        <v>224</v>
      </c>
      <c r="C19" s="207">
        <f>C20</f>
        <v>0</v>
      </c>
      <c r="D19" s="207">
        <f>D20</f>
        <v>0</v>
      </c>
    </row>
    <row r="20" spans="1:9" ht="38.25" hidden="1">
      <c r="A20" s="202" t="s">
        <v>225</v>
      </c>
      <c r="B20" s="204" t="s">
        <v>226</v>
      </c>
      <c r="C20" s="208">
        <v>0</v>
      </c>
      <c r="D20" s="208">
        <v>0</v>
      </c>
    </row>
    <row r="21" spans="1:9" ht="25.5" hidden="1">
      <c r="A21" s="202" t="s">
        <v>227</v>
      </c>
      <c r="B21" s="204" t="s">
        <v>228</v>
      </c>
      <c r="C21" s="206">
        <f>C22-C24</f>
        <v>0</v>
      </c>
      <c r="D21" s="206">
        <f>D22-D24</f>
        <v>0</v>
      </c>
    </row>
    <row r="22" spans="1:9" ht="25.5" hidden="1">
      <c r="A22" s="202" t="s">
        <v>229</v>
      </c>
      <c r="B22" s="204" t="s">
        <v>230</v>
      </c>
      <c r="C22" s="207">
        <f>C23</f>
        <v>0</v>
      </c>
      <c r="D22" s="207">
        <f>D23</f>
        <v>0</v>
      </c>
    </row>
    <row r="23" spans="1:9" ht="26.25" hidden="1" customHeight="1">
      <c r="A23" s="202" t="s">
        <v>231</v>
      </c>
      <c r="B23" s="204" t="s">
        <v>232</v>
      </c>
      <c r="C23" s="206">
        <v>0</v>
      </c>
      <c r="D23" s="206">
        <v>0</v>
      </c>
    </row>
    <row r="24" spans="1:9" ht="26.25" hidden="1" customHeight="1">
      <c r="A24" s="202" t="s">
        <v>233</v>
      </c>
      <c r="B24" s="204" t="s">
        <v>234</v>
      </c>
      <c r="C24" s="207">
        <f>C25</f>
        <v>0</v>
      </c>
      <c r="D24" s="207">
        <f>D25</f>
        <v>0</v>
      </c>
    </row>
    <row r="25" spans="1:9" ht="27.75" hidden="1" customHeight="1">
      <c r="A25" s="202" t="s">
        <v>235</v>
      </c>
      <c r="B25" s="204" t="s">
        <v>236</v>
      </c>
      <c r="C25" s="206">
        <v>0</v>
      </c>
      <c r="D25" s="206">
        <v>0</v>
      </c>
    </row>
    <row r="26" spans="1:9" ht="25.5" hidden="1">
      <c r="A26" s="202" t="s">
        <v>237</v>
      </c>
      <c r="B26" s="204" t="s">
        <v>238</v>
      </c>
      <c r="C26" s="207">
        <f>C27-C29</f>
        <v>0</v>
      </c>
      <c r="D26" s="207">
        <f>D27-D29</f>
        <v>0</v>
      </c>
    </row>
    <row r="27" spans="1:9" ht="38.25" hidden="1">
      <c r="A27" s="202" t="s">
        <v>239</v>
      </c>
      <c r="B27" s="204" t="s">
        <v>240</v>
      </c>
      <c r="C27" s="207">
        <f>C28</f>
        <v>0</v>
      </c>
      <c r="D27" s="207">
        <f>D28</f>
        <v>0</v>
      </c>
    </row>
    <row r="28" spans="1:9" ht="36.75" hidden="1" customHeight="1">
      <c r="A28" s="202" t="s">
        <v>241</v>
      </c>
      <c r="B28" s="204" t="s">
        <v>242</v>
      </c>
      <c r="C28" s="208">
        <v>0</v>
      </c>
      <c r="D28" s="208">
        <v>0</v>
      </c>
    </row>
    <row r="29" spans="1:9" ht="39" hidden="1" customHeight="1">
      <c r="A29" s="202" t="s">
        <v>243</v>
      </c>
      <c r="B29" s="204" t="s">
        <v>244</v>
      </c>
      <c r="C29" s="207">
        <f>C30</f>
        <v>0</v>
      </c>
      <c r="D29" s="207">
        <f>D30</f>
        <v>0</v>
      </c>
    </row>
    <row r="30" spans="1:9" ht="37.5" hidden="1" customHeight="1">
      <c r="A30" s="202" t="s">
        <v>245</v>
      </c>
      <c r="B30" s="204" t="s">
        <v>246</v>
      </c>
      <c r="C30" s="208">
        <v>0</v>
      </c>
      <c r="D30" s="208">
        <v>0</v>
      </c>
    </row>
    <row r="31" spans="1:9" ht="25.5">
      <c r="A31" s="202" t="s">
        <v>247</v>
      </c>
      <c r="B31" s="204" t="s">
        <v>248</v>
      </c>
      <c r="C31" s="205">
        <f>C32+C36</f>
        <v>0</v>
      </c>
      <c r="D31" s="205">
        <f>D32+D36</f>
        <v>0</v>
      </c>
    </row>
    <row r="32" spans="1:9">
      <c r="A32" s="202" t="s">
        <v>249</v>
      </c>
      <c r="B32" s="204" t="s">
        <v>250</v>
      </c>
      <c r="C32" s="205">
        <f t="shared" ref="C32:D34" si="0">C33</f>
        <v>-13085.4</v>
      </c>
      <c r="D32" s="205">
        <f t="shared" si="0"/>
        <v>-11143.2</v>
      </c>
    </row>
    <row r="33" spans="1:4">
      <c r="A33" s="202" t="s">
        <v>251</v>
      </c>
      <c r="B33" s="204" t="s">
        <v>252</v>
      </c>
      <c r="C33" s="205">
        <f t="shared" si="0"/>
        <v>-13085.4</v>
      </c>
      <c r="D33" s="205">
        <f t="shared" si="0"/>
        <v>-11143.2</v>
      </c>
    </row>
    <row r="34" spans="1:4" ht="19.5" customHeight="1">
      <c r="A34" s="202" t="s">
        <v>253</v>
      </c>
      <c r="B34" s="204" t="s">
        <v>254</v>
      </c>
      <c r="C34" s="205">
        <f t="shared" si="0"/>
        <v>-13085.4</v>
      </c>
      <c r="D34" s="205">
        <f t="shared" si="0"/>
        <v>-11143.2</v>
      </c>
    </row>
    <row r="35" spans="1:4" ht="25.5">
      <c r="A35" s="202" t="s">
        <v>255</v>
      </c>
      <c r="B35" s="204" t="s">
        <v>256</v>
      </c>
      <c r="C35" s="205">
        <v>-13085.4</v>
      </c>
      <c r="D35" s="205">
        <v>-11143.2</v>
      </c>
    </row>
    <row r="36" spans="1:4">
      <c r="A36" s="202" t="s">
        <v>257</v>
      </c>
      <c r="B36" s="204" t="s">
        <v>258</v>
      </c>
      <c r="C36" s="205">
        <f t="shared" ref="C36:D38" si="1">C37</f>
        <v>13085.4</v>
      </c>
      <c r="D36" s="205">
        <f t="shared" si="1"/>
        <v>11143.2</v>
      </c>
    </row>
    <row r="37" spans="1:4">
      <c r="A37" s="202" t="s">
        <v>259</v>
      </c>
      <c r="B37" s="204" t="s">
        <v>260</v>
      </c>
      <c r="C37" s="205">
        <f t="shared" si="1"/>
        <v>13085.4</v>
      </c>
      <c r="D37" s="205">
        <f t="shared" si="1"/>
        <v>11143.2</v>
      </c>
    </row>
    <row r="38" spans="1:4" ht="16.5" customHeight="1">
      <c r="A38" s="202" t="s">
        <v>261</v>
      </c>
      <c r="B38" s="204" t="s">
        <v>262</v>
      </c>
      <c r="C38" s="205">
        <f t="shared" si="1"/>
        <v>13085.4</v>
      </c>
      <c r="D38" s="205">
        <f t="shared" si="1"/>
        <v>11143.2</v>
      </c>
    </row>
    <row r="39" spans="1:4" ht="25.5">
      <c r="A39" s="202" t="s">
        <v>263</v>
      </c>
      <c r="B39" s="204" t="s">
        <v>264</v>
      </c>
      <c r="C39" s="205">
        <v>13085.4</v>
      </c>
      <c r="D39" s="205">
        <v>11143.2</v>
      </c>
    </row>
    <row r="40" spans="1:4" ht="25.5" hidden="1">
      <c r="A40" s="202" t="s">
        <v>265</v>
      </c>
      <c r="B40" s="204" t="s">
        <v>266</v>
      </c>
      <c r="C40" s="207">
        <f>C44-C41-C47</f>
        <v>0</v>
      </c>
      <c r="D40" s="207">
        <f>D44-D41-D47</f>
        <v>0</v>
      </c>
    </row>
    <row r="41" spans="1:4" ht="25.5" hidden="1">
      <c r="A41" s="202" t="s">
        <v>267</v>
      </c>
      <c r="B41" s="204" t="s">
        <v>268</v>
      </c>
      <c r="C41" s="207">
        <f>C42</f>
        <v>0</v>
      </c>
      <c r="D41" s="207">
        <f>D42</f>
        <v>0</v>
      </c>
    </row>
    <row r="42" spans="1:4" ht="28.5" hidden="1" customHeight="1">
      <c r="A42" s="202" t="s">
        <v>269</v>
      </c>
      <c r="B42" s="204" t="s">
        <v>270</v>
      </c>
      <c r="C42" s="206">
        <f>C43</f>
        <v>0</v>
      </c>
      <c r="D42" s="206">
        <f>D43</f>
        <v>0</v>
      </c>
    </row>
    <row r="43" spans="1:4" ht="26.25" hidden="1" customHeight="1">
      <c r="A43" s="202" t="s">
        <v>271</v>
      </c>
      <c r="B43" s="204" t="s">
        <v>272</v>
      </c>
      <c r="C43" s="208">
        <v>0</v>
      </c>
      <c r="D43" s="208">
        <v>0</v>
      </c>
    </row>
    <row r="44" spans="1:4" ht="25.5" hidden="1">
      <c r="A44" s="202" t="s">
        <v>273</v>
      </c>
      <c r="B44" s="204" t="s">
        <v>274</v>
      </c>
      <c r="C44" s="207">
        <f>C45</f>
        <v>0</v>
      </c>
      <c r="D44" s="207">
        <f>D45</f>
        <v>0</v>
      </c>
    </row>
    <row r="45" spans="1:4" ht="75.75" hidden="1" customHeight="1">
      <c r="A45" s="202" t="s">
        <v>275</v>
      </c>
      <c r="B45" s="204" t="s">
        <v>276</v>
      </c>
      <c r="C45" s="207">
        <f>C46</f>
        <v>0</v>
      </c>
      <c r="D45" s="207">
        <f>D46</f>
        <v>0</v>
      </c>
    </row>
    <row r="46" spans="1:4" ht="73.5" hidden="1" customHeight="1">
      <c r="A46" s="202" t="s">
        <v>277</v>
      </c>
      <c r="B46" s="204" t="s">
        <v>278</v>
      </c>
      <c r="C46" s="208">
        <v>0</v>
      </c>
      <c r="D46" s="208">
        <v>0</v>
      </c>
    </row>
    <row r="47" spans="1:4" ht="25.5" hidden="1">
      <c r="A47" s="202" t="s">
        <v>279</v>
      </c>
      <c r="B47" s="204" t="s">
        <v>280</v>
      </c>
      <c r="C47" s="207">
        <v>0</v>
      </c>
      <c r="D47" s="207">
        <v>0</v>
      </c>
    </row>
    <row r="48" spans="1:4" ht="25.5" hidden="1">
      <c r="A48" s="202" t="s">
        <v>281</v>
      </c>
      <c r="B48" s="204" t="s">
        <v>282</v>
      </c>
      <c r="C48" s="207">
        <f>C49+C50</f>
        <v>0</v>
      </c>
      <c r="D48" s="207">
        <f>D49+D50</f>
        <v>0</v>
      </c>
    </row>
    <row r="49" spans="1:4" ht="38.25" hidden="1">
      <c r="A49" s="202" t="s">
        <v>283</v>
      </c>
      <c r="B49" s="204" t="s">
        <v>284</v>
      </c>
      <c r="C49" s="208">
        <v>0</v>
      </c>
      <c r="D49" s="208">
        <v>0</v>
      </c>
    </row>
    <row r="50" spans="1:4" ht="45" hidden="1" customHeight="1">
      <c r="A50" s="202" t="s">
        <v>285</v>
      </c>
      <c r="B50" s="204" t="s">
        <v>286</v>
      </c>
      <c r="C50" s="208">
        <v>0</v>
      </c>
      <c r="D50" s="208">
        <v>0</v>
      </c>
    </row>
    <row r="51" spans="1:4" ht="25.5" hidden="1">
      <c r="A51" s="202" t="s">
        <v>287</v>
      </c>
      <c r="B51" s="204" t="s">
        <v>288</v>
      </c>
      <c r="C51" s="207">
        <f>C53</f>
        <v>0</v>
      </c>
      <c r="D51" s="207">
        <f>D53</f>
        <v>0</v>
      </c>
    </row>
    <row r="52" spans="1:4" ht="30" hidden="1" customHeight="1">
      <c r="A52" s="202" t="s">
        <v>289</v>
      </c>
      <c r="B52" s="204" t="s">
        <v>290</v>
      </c>
      <c r="C52" s="208">
        <v>0</v>
      </c>
      <c r="D52" s="208">
        <v>0</v>
      </c>
    </row>
    <row r="53" spans="1:4" ht="36" hidden="1" customHeight="1">
      <c r="A53" s="202" t="s">
        <v>291</v>
      </c>
      <c r="B53" s="204" t="s">
        <v>292</v>
      </c>
      <c r="C53" s="208">
        <v>0</v>
      </c>
      <c r="D53" s="208">
        <v>0</v>
      </c>
    </row>
    <row r="54" spans="1:4" ht="25.5" hidden="1">
      <c r="A54" s="202" t="s">
        <v>293</v>
      </c>
      <c r="B54" s="204" t="s">
        <v>311</v>
      </c>
      <c r="C54" s="208">
        <v>0</v>
      </c>
      <c r="D54" s="208">
        <v>0</v>
      </c>
    </row>
    <row r="55" spans="1:4">
      <c r="A55" s="415" t="s">
        <v>295</v>
      </c>
      <c r="B55" s="416"/>
      <c r="C55" s="288">
        <f>C16+C21+C26+C31-C40</f>
        <v>0</v>
      </c>
      <c r="D55" s="288">
        <f>D16+D21+D26+D31-D40</f>
        <v>0</v>
      </c>
    </row>
  </sheetData>
  <mergeCells count="12">
    <mergeCell ref="B8:D8"/>
    <mergeCell ref="B1:D1"/>
    <mergeCell ref="B2:D4"/>
    <mergeCell ref="B5:D5"/>
    <mergeCell ref="B6:D6"/>
    <mergeCell ref="A7:D7"/>
    <mergeCell ref="A10:D10"/>
    <mergeCell ref="I14:I16"/>
    <mergeCell ref="A55:B55"/>
    <mergeCell ref="A12:A13"/>
    <mergeCell ref="B12:B13"/>
    <mergeCell ref="C12:D12"/>
  </mergeCells>
  <pageMargins left="0.78740157480314965" right="0.78740157480314965" top="0.78740157480314965" bottom="0.98425196850393704" header="0.51181102362204722" footer="0.51181102362204722"/>
  <pageSetup paperSize="9" orientation="landscape" verticalDpi="0" r:id="rId1"/>
  <headerFooter alignWithMargins="0"/>
  <ignoredErrors>
    <ignoredError sqref="C55:D55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12</vt:i4>
      </vt:variant>
      <vt:variant>
        <vt:lpstr>Именованные диапазоны</vt:lpstr>
      </vt:variant>
      <vt:variant>
        <vt:i4>12</vt:i4>
      </vt:variant>
    </vt:vector>
  </HeadingPairs>
  <TitlesOfParts>
    <vt:vector size="24" baseType="lpstr">
      <vt:lpstr>табл1прил5</vt:lpstr>
      <vt:lpstr>табл2прил5</vt:lpstr>
      <vt:lpstr>табл1прил6</vt:lpstr>
      <vt:lpstr>табл2прил 6</vt:lpstr>
      <vt:lpstr>табл1прил7</vt:lpstr>
      <vt:lpstr>табл2прил7</vt:lpstr>
      <vt:lpstr>табл 1 и 2 прил8</vt:lpstr>
      <vt:lpstr>табл1 прил9</vt:lpstr>
      <vt:lpstr>табл2 прил9</vt:lpstr>
      <vt:lpstr>табл 1 и 2 прил10</vt:lpstr>
      <vt:lpstr>табл 1 и 2 прил 11</vt:lpstr>
      <vt:lpstr>для сессии</vt:lpstr>
      <vt:lpstr>'для сессии'!Заголовки_для_печати</vt:lpstr>
      <vt:lpstr>табл1прил5!Заголовки_для_печати</vt:lpstr>
      <vt:lpstr>табл1прил7!Заголовки_для_печати</vt:lpstr>
      <vt:lpstr>табл2прил5!Заголовки_для_печати</vt:lpstr>
      <vt:lpstr>табл2прил7!Заголовки_для_печати</vt:lpstr>
      <vt:lpstr>'для сессии'!Область_печати</vt:lpstr>
      <vt:lpstr>табл1прил5!Область_печати</vt:lpstr>
      <vt:lpstr>табл1прил6!Область_печати</vt:lpstr>
      <vt:lpstr>табл1прил7!Область_печати</vt:lpstr>
      <vt:lpstr>'табл2прил 6'!Область_печати</vt:lpstr>
      <vt:lpstr>табл2прил5!Область_печати</vt:lpstr>
      <vt:lpstr>табл2прил7!Область_печати</vt:lpstr>
    </vt:vector>
  </TitlesOfParts>
  <Company>DG Win&amp;Soft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shabanova_ov</dc:creator>
  <cp:lastModifiedBy>Пользователь Windows</cp:lastModifiedBy>
  <cp:lastPrinted>2018-12-24T09:17:24Z</cp:lastPrinted>
  <dcterms:created xsi:type="dcterms:W3CDTF">2015-10-23T06:56:22Z</dcterms:created>
  <dcterms:modified xsi:type="dcterms:W3CDTF">2019-02-20T05:37:01Z</dcterms:modified>
</cp:coreProperties>
</file>