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.5 табл.1" sheetId="3" r:id="rId1"/>
    <sheet name="Прил.6 табл.1" sheetId="4" r:id="rId2"/>
    <sheet name="Прил.7 табл.1" sheetId="6" r:id="rId3"/>
  </sheets>
  <calcPr calcId="152511"/>
</workbook>
</file>

<file path=xl/calcChain.xml><?xml version="1.0" encoding="utf-8"?>
<calcChain xmlns="http://schemas.openxmlformats.org/spreadsheetml/2006/main">
  <c r="F25" i="4" l="1"/>
  <c r="F24" i="4" s="1"/>
  <c r="F28" i="4"/>
  <c r="F27" i="4" s="1"/>
  <c r="F35" i="4"/>
  <c r="F34" i="4" s="1"/>
  <c r="F70" i="4"/>
  <c r="F69" i="4" s="1"/>
  <c r="F73" i="4"/>
  <c r="F72" i="4" s="1"/>
  <c r="F148" i="4"/>
  <c r="F150" i="4"/>
  <c r="F97" i="4"/>
  <c r="F96" i="4" s="1"/>
  <c r="F94" i="4"/>
  <c r="F90" i="4"/>
  <c r="F88" i="4"/>
  <c r="F77" i="4"/>
  <c r="F76" i="4" s="1"/>
  <c r="F75" i="4" s="1"/>
  <c r="G11" i="6"/>
  <c r="G250" i="6"/>
  <c r="G249" i="6" s="1"/>
  <c r="G248" i="6" s="1"/>
  <c r="G247" i="6" s="1"/>
  <c r="G246" i="6" s="1"/>
  <c r="G244" i="6"/>
  <c r="G242" i="6"/>
  <c r="G240" i="6"/>
  <c r="G239" i="6"/>
  <c r="G238" i="6" s="1"/>
  <c r="G236" i="6"/>
  <c r="G234" i="6"/>
  <c r="G232" i="6"/>
  <c r="G226" i="6"/>
  <c r="G225" i="6" s="1"/>
  <c r="G224" i="6" s="1"/>
  <c r="G223" i="6" s="1"/>
  <c r="G222" i="6" s="1"/>
  <c r="G220" i="6"/>
  <c r="G219" i="6" s="1"/>
  <c r="G217" i="6"/>
  <c r="G216" i="6" s="1"/>
  <c r="G214" i="6"/>
  <c r="G213" i="6" s="1"/>
  <c r="G211" i="6"/>
  <c r="G209" i="6"/>
  <c r="G207" i="6"/>
  <c r="G204" i="6"/>
  <c r="G203" i="6" s="1"/>
  <c r="G198" i="6"/>
  <c r="G197" i="6"/>
  <c r="G196" i="6" s="1"/>
  <c r="G194" i="6"/>
  <c r="G193" i="6" s="1"/>
  <c r="G192" i="6" s="1"/>
  <c r="G189" i="6"/>
  <c r="G187" i="6"/>
  <c r="G184" i="6"/>
  <c r="G182" i="6"/>
  <c r="G181" i="6"/>
  <c r="G179" i="6"/>
  <c r="G177" i="6"/>
  <c r="G176" i="6" s="1"/>
  <c r="G174" i="6"/>
  <c r="G172" i="6"/>
  <c r="G170" i="6"/>
  <c r="G166" i="6"/>
  <c r="G164" i="6"/>
  <c r="G160" i="6"/>
  <c r="G158" i="6"/>
  <c r="G154" i="6"/>
  <c r="G153" i="6"/>
  <c r="G152" i="6" s="1"/>
  <c r="G149" i="6"/>
  <c r="G148" i="6" s="1"/>
  <c r="G147" i="6" s="1"/>
  <c r="G146" i="6" s="1"/>
  <c r="G142" i="6"/>
  <c r="G141" i="6" s="1"/>
  <c r="G139" i="6"/>
  <c r="G138" i="6" s="1"/>
  <c r="G134" i="6"/>
  <c r="G132" i="6"/>
  <c r="G131" i="6" s="1"/>
  <c r="G129" i="6"/>
  <c r="G128" i="6" s="1"/>
  <c r="G127" i="6" s="1"/>
  <c r="G126" i="6" s="1"/>
  <c r="G123" i="6"/>
  <c r="G122" i="6" s="1"/>
  <c r="G120" i="6"/>
  <c r="G118" i="6"/>
  <c r="G117" i="6" s="1"/>
  <c r="G115" i="6"/>
  <c r="G114" i="6" s="1"/>
  <c r="G112" i="6"/>
  <c r="G111" i="6" s="1"/>
  <c r="G107" i="6"/>
  <c r="G105" i="6"/>
  <c r="G103" i="6"/>
  <c r="G102" i="6" s="1"/>
  <c r="G100" i="6"/>
  <c r="G98" i="6"/>
  <c r="G97" i="6" s="1"/>
  <c r="G96" i="6" s="1"/>
  <c r="G95" i="6" s="1"/>
  <c r="G92" i="6"/>
  <c r="G91" i="6" s="1"/>
  <c r="G89" i="6"/>
  <c r="G88" i="6" s="1"/>
  <c r="G86" i="6"/>
  <c r="G85" i="6" s="1"/>
  <c r="G82" i="6"/>
  <c r="G81" i="6" s="1"/>
  <c r="G80" i="6" s="1"/>
  <c r="G74" i="6"/>
  <c r="G73" i="6" s="1"/>
  <c r="G72" i="6" s="1"/>
  <c r="G71" i="6" s="1"/>
  <c r="G68" i="6"/>
  <c r="G66" i="6"/>
  <c r="G65" i="6" s="1"/>
  <c r="G63" i="6"/>
  <c r="G62" i="6" s="1"/>
  <c r="G61" i="6" s="1"/>
  <c r="G60" i="6" s="1"/>
  <c r="G58" i="6"/>
  <c r="G57" i="6" s="1"/>
  <c r="G56" i="6" s="1"/>
  <c r="G55" i="6" s="1"/>
  <c r="G53" i="6"/>
  <c r="G52" i="6" s="1"/>
  <c r="G50" i="6"/>
  <c r="G49" i="6" s="1"/>
  <c r="G45" i="6"/>
  <c r="G44" i="6" s="1"/>
  <c r="G43" i="6" s="1"/>
  <c r="G42" i="6" s="1"/>
  <c r="G40" i="6"/>
  <c r="G39" i="6" s="1"/>
  <c r="G38" i="6"/>
  <c r="G36" i="6" s="1"/>
  <c r="G34" i="6"/>
  <c r="G31" i="6"/>
  <c r="G30" i="6" s="1"/>
  <c r="G26" i="6"/>
  <c r="G24" i="6"/>
  <c r="G23" i="6"/>
  <c r="G21" i="6"/>
  <c r="G20" i="6"/>
  <c r="G19" i="6" s="1"/>
  <c r="G18" i="6" s="1"/>
  <c r="G16" i="6"/>
  <c r="G15" i="6"/>
  <c r="G14" i="6" s="1"/>
  <c r="G13" i="6" s="1"/>
  <c r="F147" i="4" l="1"/>
  <c r="G79" i="6"/>
  <c r="G78" i="6" s="1"/>
  <c r="G48" i="6"/>
  <c r="G47" i="6" s="1"/>
  <c r="G110" i="6"/>
  <c r="G109" i="6" s="1"/>
  <c r="G94" i="6" s="1"/>
  <c r="G84" i="6"/>
  <c r="G151" i="6"/>
  <c r="G150" i="6" s="1"/>
  <c r="G157" i="6"/>
  <c r="G156" i="6" s="1"/>
  <c r="G163" i="6"/>
  <c r="G162" i="6" s="1"/>
  <c r="G169" i="6"/>
  <c r="G186" i="6"/>
  <c r="G191" i="6"/>
  <c r="G206" i="6"/>
  <c r="G202" i="6" s="1"/>
  <c r="G201" i="6" s="1"/>
  <c r="G200" i="6" s="1"/>
  <c r="G231" i="6"/>
  <c r="G230" i="6" s="1"/>
  <c r="G229" i="6" s="1"/>
  <c r="G228" i="6" s="1"/>
  <c r="G33" i="6"/>
  <c r="G29" i="6" s="1"/>
  <c r="G28" i="6" s="1"/>
  <c r="G12" i="6" s="1"/>
  <c r="G137" i="6"/>
  <c r="G136" i="6" s="1"/>
  <c r="G145" i="6"/>
  <c r="G144" i="6" s="1"/>
  <c r="G125" i="6" l="1"/>
  <c r="G168" i="6"/>
  <c r="G252" i="6"/>
  <c r="F111" i="3" l="1"/>
  <c r="F110" i="3" s="1"/>
  <c r="F122" i="3"/>
  <c r="F121" i="3" s="1"/>
  <c r="F114" i="3"/>
  <c r="F113" i="3" s="1"/>
  <c r="F138" i="3"/>
  <c r="F137" i="3" s="1"/>
  <c r="F141" i="3"/>
  <c r="F140" i="3" s="1"/>
  <c r="F67" i="3"/>
  <c r="F225" i="3"/>
  <c r="F224" i="3" s="1"/>
  <c r="F219" i="3"/>
  <c r="F218" i="3" s="1"/>
  <c r="F136" i="3" l="1"/>
  <c r="F135" i="3" s="1"/>
  <c r="F153" i="4" l="1"/>
  <c r="F152" i="4" s="1"/>
  <c r="F145" i="4"/>
  <c r="F144" i="4" s="1"/>
  <c r="F142" i="4"/>
  <c r="F141" i="4" s="1"/>
  <c r="F139" i="4"/>
  <c r="F137" i="4"/>
  <c r="F135" i="4"/>
  <c r="F132" i="4"/>
  <c r="F130" i="4"/>
  <c r="F128" i="4"/>
  <c r="F125" i="4"/>
  <c r="F123" i="4"/>
  <c r="F121" i="4"/>
  <c r="F118" i="4"/>
  <c r="F117" i="4" s="1"/>
  <c r="F115" i="4"/>
  <c r="F114" i="4" s="1"/>
  <c r="F112" i="4"/>
  <c r="F111" i="4" s="1"/>
  <c r="F109" i="4"/>
  <c r="F108" i="4" s="1"/>
  <c r="F106" i="4"/>
  <c r="F105" i="4" s="1"/>
  <c r="F102" i="4"/>
  <c r="F100" i="4"/>
  <c r="F93" i="4"/>
  <c r="F85" i="4"/>
  <c r="F84" i="4" s="1"/>
  <c r="F81" i="4"/>
  <c r="F80" i="4" s="1"/>
  <c r="F79" i="4" s="1"/>
  <c r="F67" i="4"/>
  <c r="F65" i="4"/>
  <c r="F63" i="4"/>
  <c r="F60" i="4"/>
  <c r="F59" i="4" s="1"/>
  <c r="F56" i="4"/>
  <c r="F54" i="4"/>
  <c r="F50" i="4"/>
  <c r="F49" i="4"/>
  <c r="F48" i="4" s="1"/>
  <c r="F44" i="4"/>
  <c r="F43" i="4" s="1"/>
  <c r="F40" i="4"/>
  <c r="F39" i="4" s="1"/>
  <c r="F32" i="4"/>
  <c r="F31" i="4" s="1"/>
  <c r="F30" i="4" s="1"/>
  <c r="F22" i="4"/>
  <c r="F21" i="4" s="1"/>
  <c r="F19" i="4"/>
  <c r="F17" i="4"/>
  <c r="F13" i="4"/>
  <c r="F12" i="4" s="1"/>
  <c r="F11" i="4" s="1"/>
  <c r="F16" i="4" l="1"/>
  <c r="F15" i="4" s="1"/>
  <c r="F62" i="4"/>
  <c r="F58" i="4" s="1"/>
  <c r="F120" i="4"/>
  <c r="F38" i="4"/>
  <c r="F127" i="4"/>
  <c r="F42" i="4"/>
  <c r="F47" i="4"/>
  <c r="F46" i="4" s="1"/>
  <c r="F53" i="4"/>
  <c r="F52" i="4" s="1"/>
  <c r="F87" i="4"/>
  <c r="F99" i="4"/>
  <c r="F134" i="4"/>
  <c r="F83" i="4" l="1"/>
  <c r="F155" i="4" s="1"/>
  <c r="F37" i="4"/>
  <c r="F157" i="3"/>
  <c r="F152" i="3"/>
  <c r="F151" i="3" s="1"/>
  <c r="F33" i="3"/>
  <c r="F81" i="3"/>
  <c r="F80" i="3" s="1"/>
  <c r="F79" i="3" s="1"/>
  <c r="F249" i="3"/>
  <c r="F248" i="3" s="1"/>
  <c r="F247" i="3" s="1"/>
  <c r="F246" i="3" s="1"/>
  <c r="F245" i="3" s="1"/>
  <c r="F243" i="3"/>
  <c r="F241" i="3"/>
  <c r="F239" i="3"/>
  <c r="F235" i="3"/>
  <c r="F233" i="3"/>
  <c r="F231" i="3"/>
  <c r="F223" i="3"/>
  <c r="F222" i="3" s="1"/>
  <c r="F221" i="3" s="1"/>
  <c r="F216" i="3"/>
  <c r="F215" i="3" s="1"/>
  <c r="F213" i="3"/>
  <c r="F212" i="3" s="1"/>
  <c r="F210" i="3"/>
  <c r="F208" i="3"/>
  <c r="F206" i="3"/>
  <c r="F203" i="3"/>
  <c r="F202" i="3" s="1"/>
  <c r="F197" i="3"/>
  <c r="F196" i="3" s="1"/>
  <c r="F195" i="3" s="1"/>
  <c r="F193" i="3"/>
  <c r="F192" i="3" s="1"/>
  <c r="F191" i="3" s="1"/>
  <c r="F188" i="3"/>
  <c r="F186" i="3"/>
  <c r="F183" i="3"/>
  <c r="F181" i="3"/>
  <c r="F178" i="3"/>
  <c r="F176" i="3"/>
  <c r="F173" i="3"/>
  <c r="F171" i="3"/>
  <c r="F169" i="3"/>
  <c r="F165" i="3"/>
  <c r="F163" i="3"/>
  <c r="F159" i="3"/>
  <c r="F153" i="3"/>
  <c r="F148" i="3"/>
  <c r="F147" i="3" s="1"/>
  <c r="F146" i="3" s="1"/>
  <c r="F133" i="3"/>
  <c r="F131" i="3"/>
  <c r="F128" i="3"/>
  <c r="F127" i="3" s="1"/>
  <c r="F119" i="3"/>
  <c r="F117" i="3"/>
  <c r="F106" i="3"/>
  <c r="F104" i="3"/>
  <c r="F102" i="3"/>
  <c r="F99" i="3"/>
  <c r="F97" i="3"/>
  <c r="F91" i="3"/>
  <c r="F90" i="3" s="1"/>
  <c r="F88" i="3"/>
  <c r="F87" i="3" s="1"/>
  <c r="F85" i="3"/>
  <c r="F84" i="3" s="1"/>
  <c r="F73" i="3"/>
  <c r="F72" i="3" s="1"/>
  <c r="F71" i="3" s="1"/>
  <c r="F70" i="3" s="1"/>
  <c r="F65" i="3"/>
  <c r="F62" i="3"/>
  <c r="F61" i="3" s="1"/>
  <c r="F57" i="3"/>
  <c r="F56" i="3" s="1"/>
  <c r="F55" i="3" s="1"/>
  <c r="F54" i="3" s="1"/>
  <c r="F52" i="3"/>
  <c r="F51" i="3" s="1"/>
  <c r="F49" i="3"/>
  <c r="F48" i="3" s="1"/>
  <c r="F44" i="3"/>
  <c r="F43" i="3" s="1"/>
  <c r="F42" i="3" s="1"/>
  <c r="F41" i="3" s="1"/>
  <c r="F39" i="3"/>
  <c r="F38" i="3" s="1"/>
  <c r="F37" i="3"/>
  <c r="F35" i="3" s="1"/>
  <c r="F30" i="3"/>
  <c r="F29" i="3" s="1"/>
  <c r="F25" i="3"/>
  <c r="F23" i="3"/>
  <c r="F20" i="3"/>
  <c r="F19" i="3" s="1"/>
  <c r="F15" i="3"/>
  <c r="F14" i="3" s="1"/>
  <c r="F13" i="3" s="1"/>
  <c r="F12" i="3" s="1"/>
  <c r="F130" i="3" l="1"/>
  <c r="F126" i="3" s="1"/>
  <c r="F205" i="3"/>
  <c r="F201" i="3" s="1"/>
  <c r="F116" i="3"/>
  <c r="F109" i="3" s="1"/>
  <c r="F22" i="3"/>
  <c r="F18" i="3" s="1"/>
  <c r="F17" i="3" s="1"/>
  <c r="F64" i="3"/>
  <c r="F101" i="3"/>
  <c r="F190" i="3"/>
  <c r="F32" i="3"/>
  <c r="F162" i="3"/>
  <c r="F161" i="3" s="1"/>
  <c r="F168" i="3"/>
  <c r="F180" i="3"/>
  <c r="F238" i="3"/>
  <c r="F237" i="3" s="1"/>
  <c r="F156" i="3"/>
  <c r="F155" i="3" s="1"/>
  <c r="F47" i="3"/>
  <c r="F46" i="3" s="1"/>
  <c r="F96" i="3"/>
  <c r="F175" i="3"/>
  <c r="F185" i="3"/>
  <c r="F150" i="3"/>
  <c r="F149" i="3" s="1"/>
  <c r="F230" i="3"/>
  <c r="F229" i="3" s="1"/>
  <c r="F83" i="3"/>
  <c r="F78" i="3" s="1"/>
  <c r="F77" i="3" s="1"/>
  <c r="F108" i="3" l="1"/>
  <c r="F93" i="3" s="1"/>
  <c r="F28" i="3"/>
  <c r="F27" i="3" s="1"/>
  <c r="F60" i="3"/>
  <c r="F59" i="3" s="1"/>
  <c r="F200" i="3"/>
  <c r="F199" i="3" s="1"/>
  <c r="F145" i="3"/>
  <c r="F95" i="3"/>
  <c r="F94" i="3" s="1"/>
  <c r="F167" i="3"/>
  <c r="F125" i="3"/>
  <c r="F228" i="3"/>
  <c r="F227" i="3" s="1"/>
  <c r="F11" i="3" l="1"/>
  <c r="F251" i="3" s="1"/>
  <c r="F144" i="3"/>
  <c r="F143" i="3" s="1"/>
  <c r="F124" i="3" s="1"/>
</calcChain>
</file>

<file path=xl/sharedStrings.xml><?xml version="1.0" encoding="utf-8"?>
<sst xmlns="http://schemas.openxmlformats.org/spreadsheetml/2006/main" count="1596" uniqueCount="198">
  <si>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</si>
  <si>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Таблица 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</si>
  <si>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</si>
  <si>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тыс. рублей</t>
  </si>
  <si>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</si>
  <si>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</si>
  <si>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</si>
  <si>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</si>
  <si>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</si>
  <si>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</si>
  <si>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</si>
  <si>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</si>
  <si>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</si>
  <si>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</si>
  <si>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</si>
  <si>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</si>
  <si>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</si>
  <si>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</si>
  <si>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</si>
  <si>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</si>
  <si>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</si>
  <si>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</si>
  <si>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</si>
  <si>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</si>
  <si>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</si>
  <si>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</si>
  <si>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</si>
  <si>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</si>
  <si>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</si>
  <si>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</si>
  <si>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</si>
  <si>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</si>
  <si>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Мероприятия по решению вопросов в сфере административных правонарушений</t>
  </si>
  <si>
    <t>99.0.00.70190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</si>
  <si>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</si>
  <si>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бюджетам бюджетной системы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</si>
  <si>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</si>
  <si>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</si>
  <si>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</si>
  <si>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</si>
  <si>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</si>
  <si>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</si>
  <si>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</si>
  <si>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</si>
  <si>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</si>
  <si>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</si>
  <si>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</si>
  <si>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</si>
  <si>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</si>
  <si>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</si>
  <si>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</si>
  <si>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</si>
  <si>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</si>
  <si>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</si>
  <si>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</si>
  <si>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</si>
  <si>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</si>
  <si>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</si>
  <si>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</si>
  <si>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</si>
  <si>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</si>
  <si>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 на 2015-2020 годы"</t>
  </si>
  <si>
    <t>50.0.00.00000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</si>
  <si>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</si>
  <si>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</si>
  <si>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</si>
  <si>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</si>
  <si>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</si>
  <si>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</si>
  <si>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</si>
  <si>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</si>
  <si>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</si>
  <si>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</si>
  <si>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</si>
  <si>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</si>
  <si>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</si>
  <si>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</si>
  <si>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</si>
  <si>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</si>
  <si>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</si>
  <si>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</si>
  <si>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Быстровского сельсовета на 2015-2020 годы"</t>
  </si>
  <si>
    <t>52.0.00.00000</t>
  </si>
  <si>
    <t>52.0.01.04160</t>
  </si>
  <si>
    <t>Закупка товаров, работ и услуг для государственных (муниципальных) нужд</t>
  </si>
  <si>
    <t>Работы услуги по содержанию имущества</t>
  </si>
  <si>
    <t>Реализация мероприятий по развитию автомобильных дорог местного значения на территории Быстровского сельсовета за счет акцизов</t>
  </si>
  <si>
    <t>52.0.01.06070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</si>
  <si>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</si>
  <si>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</si>
  <si>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</si>
  <si>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</si>
  <si>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Обустройство дорожных переходов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</si>
  <si>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</si>
  <si>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</si>
  <si>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</si>
  <si>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</si>
  <si>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</si>
  <si>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</si>
  <si>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</si>
  <si>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</si>
  <si>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Муниципальная программа "Комплексное развитие систем коммунальной инфраструктуры на территории Быстровского  сельсовета Искитимского района Новосибирской области на 2015-2020 годы"</t>
  </si>
  <si>
    <t>57.0.00.00000</t>
  </si>
  <si>
    <t>57.0.00.S0640</t>
  </si>
  <si>
    <t>Капитальные вложения в объекты государственной (муниципальной) собственности</t>
  </si>
  <si>
    <t>Благоустройство</t>
  </si>
  <si>
    <t>Муниципальная программа "Благоустройство территории Быстровского  сельсовета на 2015-2020 годы"</t>
  </si>
  <si>
    <t>58.0.00.00000</t>
  </si>
  <si>
    <t>Подпрограмма "Уличное освещение" муниципальной программы "Благоустройство территории Быстровского  сельсовета на 2015-2020 годы"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</si>
  <si>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</si>
  <si>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Быстровского  сельсовета на 2015-2020 годы"</t>
  </si>
  <si>
    <t>58.1.00.01000</t>
  </si>
  <si>
    <t>Подпрограмма "Озеленение" муниципальной программы "Благоустройство территории Быстровского  сельсовета на 2015-2020 годы"</t>
  </si>
  <si>
    <t>58.2.00.00000</t>
  </si>
  <si>
    <t>Реализация мероприятий в рамках подпрограммы "Озеленение" муниципальной программы "Благоустройство территории Быстровского  сельсовета на 2015-2020 годы"</t>
  </si>
  <si>
    <t>58.2.00.03000</t>
  </si>
  <si>
    <t>Подпрограмма "Организация и содержание мест захоронения" муниципальной программы "Благоустройство территории Быстровского  сельсовета на 2015-2020 годы"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</si>
  <si>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</si>
  <si>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 сельсовета на 2015-2020 годы"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</si>
  <si>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</si>
  <si>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 сельсовета на 2015-2020 годы"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</si>
  <si>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</si>
  <si>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Быстровского  сельсовета на 2015-2020 годы"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</si>
  <si>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</si>
  <si>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</si>
  <si>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</si>
  <si>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</si>
  <si>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</si>
  <si>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</si>
  <si>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</si>
  <si>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</si>
  <si>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</si>
  <si>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</si>
  <si>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</si>
  <si>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</si>
  <si>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</si>
  <si>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</si>
  <si>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</si>
  <si>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</si>
  <si>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</si>
  <si>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</si>
  <si>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Быстровского сельсовета на 2015-2020 годы"
</t>
  </si>
  <si>
    <t>59.0.00.00000</t>
  </si>
  <si>
    <t>59.0.00.40580</t>
  </si>
  <si>
    <t>Реализация мероприятий муниципальной программы " Сохранение и развитие культуры на территории Быстровского сельсовета на 2015-2020 годы"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</si>
  <si>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</si>
  <si>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</si>
  <si>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</si>
  <si>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</si>
  <si>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</si>
  <si>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</si>
  <si>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</si>
  <si>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</si>
  <si>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</si>
  <si>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</si>
  <si>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</si>
  <si>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</si>
  <si>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</si>
  <si>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</si>
  <si>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</si>
  <si>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Муниципальная программа "Физическая культура и спорт муниципального образования  Быстровского сельсовета  на 2015-2020 годы"</t>
  </si>
  <si>
    <t>Реализация мероприятий муниципальной программы "Физическая культура и спорт муниципального образования  Быстровского сельсовета  на 2015-2020 годы"</t>
  </si>
  <si>
    <t>Условно-утвержденные расходы</t>
  </si>
  <si>
    <t>99.0.00.99990</t>
  </si>
  <si>
    <t>Итого расходов</t>
  </si>
  <si>
    <t xml:space="preserve">Уплата  иных платежей </t>
  </si>
  <si>
    <t>57.0.00.70640</t>
  </si>
  <si>
    <t>59.0.00.0S510</t>
  </si>
  <si>
    <t>Реализация мероприятий по развитию автомобильных дорог местного значения на территории Быстровского сельсовета за счет средств местного бюджета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</si>
  <si>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</si>
  <si>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</si>
  <si>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52.0.01.70760</t>
  </si>
  <si>
    <t>52.0.00.S0760</t>
  </si>
  <si>
    <t>Работы, услуги по содержанию имущества</t>
  </si>
  <si>
    <t>Реолизация мероприятий подпрограммы "Чистая вода" в рамках государственной программы НСО "ЖКХ НСО на 2015-2020 годы" на 2018год</t>
  </si>
  <si>
    <t>Уплата иных платежей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</si>
  <si>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</si>
  <si>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СТРУКТУРА РАСХОДОВ МЕСТНОГО БЮДЖЕТА НА 2018 ГОД И НА ПЛАНОВЫЙ ПЕРИОД 2019 И 2020 годов</t>
  </si>
  <si>
    <t>Ведомственная структура расходов местного бюджета на 2018 год</t>
  </si>
  <si>
    <t>ГРБС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</si>
  <si>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Быстровского сельсовета</t>
  </si>
  <si>
    <t>Социальные выплаты гражданам, кроме  публичных нормативных социальных  выплат</t>
  </si>
  <si>
    <t>Мероприятия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</si>
  <si>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 xml:space="preserve">Реализация мероприятий подпрограммы "Чистая вода" в рамках государственной прграммы Новосибирской области "Жилищно коммунальное хозяйство Новосибисркой области на 2015-2020 годы" </t>
  </si>
  <si>
    <t xml:space="preserve">Софинансирование мероприятий подпрограммы "Чистая вода" в рамках государственной прграммы Новосибирской области "Жилищно коммунальное хозяйство Новосибисркой области на 2015-2020 годы" </t>
  </si>
  <si>
    <t>Реализация мероприятий государственной программы Новосибирской области «Развитие автомобильных дорог регионального, межмуниципального и местного значения Новосибирской области в 2015-2022 годах»</t>
  </si>
  <si>
    <t>Софинансирование мероприятий государственной программы Новосибирской области «Развитие автомобильных дорог регионального, межмуниципального и местного значения Новосибирской области в 2015-2022 годах»</t>
  </si>
  <si>
    <t>администрация Быстровского сельсовета Искитимского района Новосибирской области</t>
  </si>
  <si>
    <t>Приложение 7</t>
  </si>
  <si>
    <t>011</t>
  </si>
  <si>
    <t>к Решению "О бюджете Быстровского сельсовета на 2018 год и плановый период 2019 и 2020 годов"</t>
  </si>
  <si>
    <t>от 12.09.2018 № 100</t>
  </si>
  <si>
    <t>Приложение 5</t>
  </si>
  <si>
    <t>Закупка товаров, работ и услуг для  государственных (муниципальных) нужд</t>
  </si>
  <si>
    <t>59.0.00.S0510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</si>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</sst>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0;[Red]\-#,##0.00"/>
    <numFmt numFmtId="169" formatCode="#,##0.0_ ;[Red]\-#,##0.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47">
    <xf numFmtId="0" fontId="0" fillId="0" borderId="0" xfId="0"/>
    <xf numFmtId="0" fontId="2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1" fillId="0" borderId="0" xfId="1" applyFill="1"/>
    <xf numFmtId="0" fontId="2" fillId="0" borderId="1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169" fontId="0" fillId="0" borderId="0" xfId="0" applyNumberFormat="1"/>
    <xf numFmtId="0" fontId="0" fillId="0" borderId="0" xfId="0" applyFill="1"/>
    <xf numFmtId="167" fontId="0" fillId="0" borderId="0" xfId="0" applyNumberForma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horizontal="right"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8" xfId="1" applyNumberFormat="1" applyFont="1" applyFill="1" applyBorder="1" applyAlignment="1" applyProtection="1">
      <alignment horizontal="center" vertical="center"/>
      <protection hidden="1"/>
    </xf>
    <xf numFmtId="164" fontId="6" fillId="0" borderId="9" xfId="1" applyNumberFormat="1" applyFont="1" applyFill="1" applyBorder="1" applyAlignment="1" applyProtection="1">
      <alignment horizontal="center" vertical="center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 vertical="center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left" vertical="top" wrapText="1"/>
      <protection hidden="1"/>
    </xf>
    <xf numFmtId="166" fontId="6" fillId="0" borderId="5" xfId="1" applyNumberFormat="1" applyFont="1" applyFill="1" applyBorder="1" applyAlignment="1" applyProtection="1">
      <alignment horizontal="left" vertical="top"/>
      <protection hidden="1"/>
    </xf>
    <xf numFmtId="167" fontId="6" fillId="0" borderId="5" xfId="1" applyNumberFormat="1" applyFont="1" applyFill="1" applyBorder="1" applyAlignment="1" applyProtection="1">
      <alignment horizontal="right" vertical="top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0" applyFont="1" applyFill="1" applyBorder="1"/>
    <xf numFmtId="0" fontId="6" fillId="0" borderId="4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protection hidden="1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vertical="top" wrapText="1"/>
    </xf>
    <xf numFmtId="0" fontId="2" fillId="0" borderId="1" xfId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5" xfId="1" applyNumberFormat="1" applyFont="1" applyFill="1" applyBorder="1" applyAlignment="1" applyProtection="1">
      <alignment horizontal="right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6" fillId="0" borderId="0" xfId="1" applyFont="1" applyFill="1" applyBorder="1" applyProtection="1">
      <protection hidden="1"/>
    </xf>
    <xf numFmtId="0" fontId="10" fillId="0" borderId="0" xfId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Protection="1">
      <protection hidden="1"/>
    </xf>
    <xf numFmtId="0" fontId="10" fillId="0" borderId="0" xfId="1" applyFont="1" applyFill="1" applyBorder="1" applyAlignment="1" applyProtection="1">
      <alignment horizontal="center"/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9" fillId="0" borderId="4" xfId="0" applyFont="1" applyFill="1" applyBorder="1"/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2" applyFont="1" applyBorder="1" applyAlignment="1" applyProtection="1">
      <alignment horizontal="left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6" fillId="0" borderId="9" xfId="1" applyNumberFormat="1" applyFont="1" applyFill="1" applyBorder="1" applyAlignment="1" applyProtection="1">
      <alignment horizontal="right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5" xfId="1" applyNumberFormat="1" applyFont="1" applyFill="1" applyBorder="1" applyAlignment="1" applyProtection="1">
      <alignment horizontal="right" vertical="center"/>
      <protection hidden="1"/>
    </xf>
    <xf numFmtId="167" fontId="3" fillId="2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2" applyFont="1" applyBorder="1" applyAlignment="1" applyProtection="1">
      <alignment horizontal="left" vertical="center" wrapText="1"/>
      <protection hidden="1"/>
    </xf>
    <xf numFmtId="0" fontId="3" fillId="0" borderId="1" xfId="2" applyFont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167" fontId="3" fillId="4" borderId="1" xfId="1" applyNumberFormat="1" applyFont="1" applyFill="1" applyBorder="1" applyAlignment="1" applyProtection="1">
      <alignment horizontal="right" vertical="center"/>
      <protection hidden="1"/>
    </xf>
    <xf numFmtId="167" fontId="3" fillId="4" borderId="5" xfId="1" applyNumberFormat="1" applyFont="1" applyFill="1" applyBorder="1" applyAlignment="1" applyProtection="1">
      <alignment horizontal="right" vertical="center"/>
      <protection hidden="1"/>
    </xf>
    <xf numFmtId="167" fontId="3" fillId="4" borderId="5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Пояснение" xfId="2" builtinId="5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6"/>
  <sheetViews>
    <sheetView tabSelected="1" zoomScale="90" zoomScaleNormal="90" workbookViewId="0">
      <selection activeCell="D3" sqref="D3:F3"/>
    </sheetView>
  </sheetViews>
  <sheetFormatPr defaultRowHeight="15" x14ac:dyDescent="0.25"/>
  <cols>
    <col min="1" max="1" width="53.140625" customWidth="1"/>
    <col min="2" max="2" width="6" customWidth="1"/>
    <col min="3" max="3" width="6.28515625" customWidth="1"/>
    <col min="4" max="4" width="14.42578125" customWidth="1"/>
    <col min="6" max="6" width="15.28515625" customWidth="1"/>
    <col min="7" max="7" width="11.85546875" customWidth="1"/>
  </cols>
  <sheetData>
    <row r="1" spans="1:7" x14ac:dyDescent="0.25">
      <c r="A1" s="1"/>
      <c r="B1" s="1"/>
      <c r="C1" s="1"/>
      <c r="D1" s="1"/>
      <c r="E1" s="139" t="s">
        <v>192</v>
      </c>
      <c r="F1" s="139"/>
    </row>
    <row r="2" spans="1:7" ht="39.75" customHeight="1" x14ac:dyDescent="0.25">
      <c r="A2" s="1"/>
      <c r="B2" s="1"/>
      <c r="C2" s="1"/>
      <c r="D2" s="137" t="s">
        <v>190</v>
      </c>
      <c r="E2" s="138"/>
      <c r="F2" s="138"/>
    </row>
    <row r="3" spans="1:7" x14ac:dyDescent="0.25">
      <c r="A3" s="1"/>
      <c r="B3" s="1"/>
      <c r="C3" s="1"/>
      <c r="D3" s="139" t="s">
        <v>191</v>
      </c>
      <c r="E3" s="139"/>
      <c r="F3" s="139"/>
    </row>
    <row r="4" spans="1:7" x14ac:dyDescent="0.25">
      <c r="A4" s="1"/>
      <c r="B4" s="1"/>
      <c r="C4" s="1"/>
      <c r="D4" s="1"/>
      <c r="E4" s="1"/>
      <c r="F4" s="1"/>
    </row>
    <row r="5" spans="1:7" ht="69.75" customHeight="1" x14ac:dyDescent="0.25">
      <c r="A5" s="140" t="s">
        <v>0</v>
      </c>
      <c r="B5" s="140"/>
      <c r="C5" s="140"/>
      <c r="D5" s="140"/>
      <c r="E5" s="140"/>
      <c r="F5" s="140"/>
    </row>
    <row r="6" spans="1:7" x14ac:dyDescent="0.25">
      <c r="A6" s="2"/>
      <c r="B6" s="2"/>
      <c r="C6" s="2"/>
      <c r="D6" s="2"/>
      <c r="E6" s="137" t="s">
        <v>1</v>
      </c>
      <c r="F6" s="137"/>
    </row>
    <row r="7" spans="1:7" ht="15" customHeight="1" x14ac:dyDescent="0.25">
      <c r="A7" s="2"/>
      <c r="B7" s="2"/>
      <c r="C7" s="2"/>
      <c r="D7" s="2"/>
      <c r="E7" s="14"/>
      <c r="F7" s="14"/>
    </row>
    <row r="8" spans="1:7" ht="49.5" customHeight="1" x14ac:dyDescent="0.25">
      <c r="A8" s="141" t="s">
        <v>2</v>
      </c>
      <c r="B8" s="142"/>
      <c r="C8" s="142"/>
      <c r="D8" s="142"/>
      <c r="E8" s="142"/>
      <c r="F8" s="142"/>
    </row>
    <row r="9" spans="1:7" x14ac:dyDescent="0.25">
      <c r="A9" s="3"/>
      <c r="B9" s="3"/>
      <c r="C9" s="3"/>
      <c r="D9" s="3"/>
      <c r="E9" s="3"/>
      <c r="F9" s="13" t="s">
        <v>3</v>
      </c>
    </row>
    <row r="10" spans="1:7" ht="15.75" x14ac:dyDescent="0.25">
      <c r="A10" s="17" t="s">
        <v>4</v>
      </c>
      <c r="B10" s="18" t="s">
        <v>5</v>
      </c>
      <c r="C10" s="17" t="s">
        <v>6</v>
      </c>
      <c r="D10" s="19" t="s">
        <v>7</v>
      </c>
      <c r="E10" s="17" t="s">
        <v>8</v>
      </c>
      <c r="F10" s="17" t="s">
        <v>9</v>
      </c>
    </row>
    <row r="11" spans="1:7" ht="15.75" x14ac:dyDescent="0.25">
      <c r="A11" s="20" t="s">
        <v>10</v>
      </c>
      <c r="B11" s="21">
        <v>1</v>
      </c>
      <c r="C11" s="22" t="s">
        <v>11</v>
      </c>
      <c r="D11" s="23" t="s">
        <v>11</v>
      </c>
      <c r="E11" s="24" t="s">
        <v>11</v>
      </c>
      <c r="F11" s="25">
        <f>F12+F27+F41+F54+F59</f>
        <v>5456.7</v>
      </c>
      <c r="G11" s="12"/>
    </row>
    <row r="12" spans="1:7" ht="47.25" x14ac:dyDescent="0.25">
      <c r="A12" s="20" t="s">
        <v>12</v>
      </c>
      <c r="B12" s="21">
        <v>1</v>
      </c>
      <c r="C12" s="22">
        <v>2</v>
      </c>
      <c r="D12" s="23" t="s">
        <v>11</v>
      </c>
      <c r="E12" s="24" t="s">
        <v>11</v>
      </c>
      <c r="F12" s="25">
        <f>F13</f>
        <v>560.20000000000005</v>
      </c>
    </row>
    <row r="13" spans="1:7" ht="15.75" x14ac:dyDescent="0.25">
      <c r="A13" s="26" t="s">
        <v>13</v>
      </c>
      <c r="B13" s="27">
        <v>1</v>
      </c>
      <c r="C13" s="28">
        <v>2</v>
      </c>
      <c r="D13" s="29" t="s">
        <v>14</v>
      </c>
      <c r="E13" s="30" t="s">
        <v>11</v>
      </c>
      <c r="F13" s="31">
        <f>F14</f>
        <v>560.20000000000005</v>
      </c>
    </row>
    <row r="14" spans="1:7" ht="15.75" x14ac:dyDescent="0.25">
      <c r="A14" s="26" t="s">
        <v>15</v>
      </c>
      <c r="B14" s="27">
        <v>1</v>
      </c>
      <c r="C14" s="28">
        <v>2</v>
      </c>
      <c r="D14" s="29" t="s">
        <v>16</v>
      </c>
      <c r="E14" s="30" t="s">
        <v>11</v>
      </c>
      <c r="F14" s="31">
        <f>F15</f>
        <v>560.20000000000005</v>
      </c>
    </row>
    <row r="15" spans="1:7" ht="78.75" x14ac:dyDescent="0.25">
      <c r="A15" s="26" t="s">
        <v>17</v>
      </c>
      <c r="B15" s="27">
        <v>1</v>
      </c>
      <c r="C15" s="28">
        <v>2</v>
      </c>
      <c r="D15" s="29" t="s">
        <v>16</v>
      </c>
      <c r="E15" s="30">
        <v>100</v>
      </c>
      <c r="F15" s="31">
        <f>F16</f>
        <v>560.20000000000005</v>
      </c>
    </row>
    <row r="16" spans="1:7" ht="31.5" x14ac:dyDescent="0.25">
      <c r="A16" s="26" t="s">
        <v>18</v>
      </c>
      <c r="B16" s="27">
        <v>1</v>
      </c>
      <c r="C16" s="28">
        <v>2</v>
      </c>
      <c r="D16" s="29" t="s">
        <v>16</v>
      </c>
      <c r="E16" s="30">
        <v>120</v>
      </c>
      <c r="F16" s="31">
        <v>560.20000000000005</v>
      </c>
      <c r="G16" s="11"/>
    </row>
    <row r="17" spans="1:7" ht="63" hidden="1" x14ac:dyDescent="0.25">
      <c r="A17" s="32" t="s">
        <v>19</v>
      </c>
      <c r="B17" s="33">
        <v>1</v>
      </c>
      <c r="C17" s="34">
        <v>3</v>
      </c>
      <c r="D17" s="35" t="s">
        <v>11</v>
      </c>
      <c r="E17" s="36" t="s">
        <v>11</v>
      </c>
      <c r="F17" s="37">
        <f>F18</f>
        <v>0</v>
      </c>
    </row>
    <row r="18" spans="1:7" ht="15.75" hidden="1" x14ac:dyDescent="0.25">
      <c r="A18" s="26" t="s">
        <v>20</v>
      </c>
      <c r="B18" s="27">
        <v>1</v>
      </c>
      <c r="C18" s="28">
        <v>3</v>
      </c>
      <c r="D18" s="29" t="s">
        <v>14</v>
      </c>
      <c r="E18" s="30" t="s">
        <v>11</v>
      </c>
      <c r="F18" s="31">
        <f>F19+F22</f>
        <v>0</v>
      </c>
    </row>
    <row r="19" spans="1:7" ht="47.25" hidden="1" x14ac:dyDescent="0.25">
      <c r="A19" s="38" t="s">
        <v>21</v>
      </c>
      <c r="B19" s="39">
        <v>1</v>
      </c>
      <c r="C19" s="40">
        <v>3</v>
      </c>
      <c r="D19" s="41" t="s">
        <v>22</v>
      </c>
      <c r="E19" s="42" t="s">
        <v>11</v>
      </c>
      <c r="F19" s="43">
        <f>F20</f>
        <v>0</v>
      </c>
    </row>
    <row r="20" spans="1:7" ht="78.75" hidden="1" x14ac:dyDescent="0.25">
      <c r="A20" s="26" t="s">
        <v>17</v>
      </c>
      <c r="B20" s="27">
        <v>1</v>
      </c>
      <c r="C20" s="28">
        <v>3</v>
      </c>
      <c r="D20" s="29" t="s">
        <v>22</v>
      </c>
      <c r="E20" s="30">
        <v>100</v>
      </c>
      <c r="F20" s="31">
        <f>F21</f>
        <v>0</v>
      </c>
    </row>
    <row r="21" spans="1:7" ht="31.5" hidden="1" x14ac:dyDescent="0.25">
      <c r="A21" s="26" t="s">
        <v>18</v>
      </c>
      <c r="B21" s="27">
        <v>1</v>
      </c>
      <c r="C21" s="28">
        <v>3</v>
      </c>
      <c r="D21" s="29" t="s">
        <v>22</v>
      </c>
      <c r="E21" s="30">
        <v>120</v>
      </c>
      <c r="F21" s="31"/>
    </row>
    <row r="22" spans="1:7" ht="31.5" hidden="1" x14ac:dyDescent="0.25">
      <c r="A22" s="38" t="s">
        <v>23</v>
      </c>
      <c r="B22" s="39">
        <v>1</v>
      </c>
      <c r="C22" s="40">
        <v>3</v>
      </c>
      <c r="D22" s="41" t="s">
        <v>24</v>
      </c>
      <c r="E22" s="42" t="s">
        <v>11</v>
      </c>
      <c r="F22" s="43">
        <f>F23+F25</f>
        <v>0</v>
      </c>
    </row>
    <row r="23" spans="1:7" ht="31.5" hidden="1" x14ac:dyDescent="0.25">
      <c r="A23" s="26" t="s">
        <v>25</v>
      </c>
      <c r="B23" s="27">
        <v>1</v>
      </c>
      <c r="C23" s="28">
        <v>3</v>
      </c>
      <c r="D23" s="29" t="s">
        <v>24</v>
      </c>
      <c r="E23" s="30">
        <v>200</v>
      </c>
      <c r="F23" s="31">
        <f>F24</f>
        <v>0</v>
      </c>
    </row>
    <row r="24" spans="1:7" ht="47.25" hidden="1" x14ac:dyDescent="0.25">
      <c r="A24" s="38" t="s">
        <v>26</v>
      </c>
      <c r="B24" s="39">
        <v>1</v>
      </c>
      <c r="C24" s="40">
        <v>3</v>
      </c>
      <c r="D24" s="41" t="s">
        <v>24</v>
      </c>
      <c r="E24" s="42">
        <v>240</v>
      </c>
      <c r="F24" s="43"/>
    </row>
    <row r="25" spans="1:7" ht="15.75" hidden="1" x14ac:dyDescent="0.25">
      <c r="A25" s="44" t="s">
        <v>27</v>
      </c>
      <c r="B25" s="45">
        <v>1</v>
      </c>
      <c r="C25" s="46">
        <v>3</v>
      </c>
      <c r="D25" s="7" t="s">
        <v>24</v>
      </c>
      <c r="E25" s="47">
        <v>800</v>
      </c>
      <c r="F25" s="48">
        <f>F26</f>
        <v>0</v>
      </c>
    </row>
    <row r="26" spans="1:7" ht="15.75" hidden="1" x14ac:dyDescent="0.25">
      <c r="A26" s="38" t="s">
        <v>28</v>
      </c>
      <c r="B26" s="39">
        <v>1</v>
      </c>
      <c r="C26" s="40">
        <v>3</v>
      </c>
      <c r="D26" s="41" t="s">
        <v>24</v>
      </c>
      <c r="E26" s="42">
        <v>850</v>
      </c>
      <c r="F26" s="43"/>
    </row>
    <row r="27" spans="1:7" ht="63" x14ac:dyDescent="0.25">
      <c r="A27" s="49" t="s">
        <v>29</v>
      </c>
      <c r="B27" s="34">
        <v>1</v>
      </c>
      <c r="C27" s="34">
        <v>4</v>
      </c>
      <c r="D27" s="50" t="s">
        <v>11</v>
      </c>
      <c r="E27" s="36" t="s">
        <v>11</v>
      </c>
      <c r="F27" s="37">
        <f>F28</f>
        <v>3954.2</v>
      </c>
    </row>
    <row r="28" spans="1:7" ht="15.75" x14ac:dyDescent="0.25">
      <c r="A28" s="38" t="s">
        <v>13</v>
      </c>
      <c r="B28" s="39">
        <v>1</v>
      </c>
      <c r="C28" s="40">
        <v>4</v>
      </c>
      <c r="D28" s="41" t="s">
        <v>14</v>
      </c>
      <c r="E28" s="36"/>
      <c r="F28" s="37">
        <f>F29+F32+F38</f>
        <v>3954.2</v>
      </c>
    </row>
    <row r="29" spans="1:7" ht="31.5" x14ac:dyDescent="0.25">
      <c r="A29" s="26" t="s">
        <v>30</v>
      </c>
      <c r="B29" s="27">
        <v>1</v>
      </c>
      <c r="C29" s="28">
        <v>4</v>
      </c>
      <c r="D29" s="29" t="s">
        <v>31</v>
      </c>
      <c r="E29" s="30"/>
      <c r="F29" s="31">
        <f>F30</f>
        <v>2793.4</v>
      </c>
    </row>
    <row r="30" spans="1:7" ht="78.75" x14ac:dyDescent="0.25">
      <c r="A30" s="26" t="s">
        <v>17</v>
      </c>
      <c r="B30" s="27">
        <v>1</v>
      </c>
      <c r="C30" s="28">
        <v>4</v>
      </c>
      <c r="D30" s="29" t="s">
        <v>31</v>
      </c>
      <c r="E30" s="30">
        <v>100</v>
      </c>
      <c r="F30" s="31">
        <f>F31</f>
        <v>2793.4</v>
      </c>
    </row>
    <row r="31" spans="1:7" ht="31.5" x14ac:dyDescent="0.25">
      <c r="A31" s="26" t="s">
        <v>18</v>
      </c>
      <c r="B31" s="27">
        <v>1</v>
      </c>
      <c r="C31" s="28">
        <v>4</v>
      </c>
      <c r="D31" s="29" t="s">
        <v>31</v>
      </c>
      <c r="E31" s="30">
        <v>120</v>
      </c>
      <c r="F31" s="31">
        <v>2793.4</v>
      </c>
      <c r="G31" s="11"/>
    </row>
    <row r="32" spans="1:7" ht="31.5" x14ac:dyDescent="0.25">
      <c r="A32" s="38" t="s">
        <v>23</v>
      </c>
      <c r="B32" s="39">
        <v>1</v>
      </c>
      <c r="C32" s="40">
        <v>4</v>
      </c>
      <c r="D32" s="41" t="s">
        <v>24</v>
      </c>
      <c r="E32" s="42" t="s">
        <v>11</v>
      </c>
      <c r="F32" s="43">
        <f>F33+F35</f>
        <v>1160.6999999999998</v>
      </c>
    </row>
    <row r="33" spans="1:7" ht="31.5" x14ac:dyDescent="0.25">
      <c r="A33" s="26" t="s">
        <v>25</v>
      </c>
      <c r="B33" s="27">
        <v>1</v>
      </c>
      <c r="C33" s="28">
        <v>4</v>
      </c>
      <c r="D33" s="29" t="s">
        <v>24</v>
      </c>
      <c r="E33" s="30">
        <v>200</v>
      </c>
      <c r="F33" s="31">
        <f>F34</f>
        <v>1101.5999999999999</v>
      </c>
    </row>
    <row r="34" spans="1:7" ht="30" customHeight="1" x14ac:dyDescent="0.25">
      <c r="A34" s="38" t="s">
        <v>26</v>
      </c>
      <c r="B34" s="39">
        <v>1</v>
      </c>
      <c r="C34" s="40">
        <v>4</v>
      </c>
      <c r="D34" s="41" t="s">
        <v>24</v>
      </c>
      <c r="E34" s="42">
        <v>240</v>
      </c>
      <c r="F34" s="43">
        <v>1101.5999999999999</v>
      </c>
    </row>
    <row r="35" spans="1:7" ht="15.75" x14ac:dyDescent="0.25">
      <c r="A35" s="44" t="s">
        <v>27</v>
      </c>
      <c r="B35" s="45">
        <v>1</v>
      </c>
      <c r="C35" s="46">
        <v>4</v>
      </c>
      <c r="D35" s="29" t="s">
        <v>24</v>
      </c>
      <c r="E35" s="47">
        <v>800</v>
      </c>
      <c r="F35" s="48">
        <f>F37+F36</f>
        <v>59.1</v>
      </c>
    </row>
    <row r="36" spans="1:7" ht="15.75" x14ac:dyDescent="0.25">
      <c r="A36" s="38" t="s">
        <v>165</v>
      </c>
      <c r="B36" s="39">
        <v>1</v>
      </c>
      <c r="C36" s="40">
        <v>4</v>
      </c>
      <c r="D36" s="41" t="s">
        <v>24</v>
      </c>
      <c r="E36" s="42">
        <v>831</v>
      </c>
      <c r="F36" s="43">
        <v>5</v>
      </c>
      <c r="G36" s="11"/>
    </row>
    <row r="37" spans="1:7" ht="15.75" x14ac:dyDescent="0.25">
      <c r="A37" s="38" t="s">
        <v>28</v>
      </c>
      <c r="B37" s="39">
        <v>1</v>
      </c>
      <c r="C37" s="40">
        <v>4</v>
      </c>
      <c r="D37" s="41" t="s">
        <v>24</v>
      </c>
      <c r="E37" s="42">
        <v>850</v>
      </c>
      <c r="F37" s="43">
        <f>49.1+5</f>
        <v>54.1</v>
      </c>
      <c r="G37" s="11"/>
    </row>
    <row r="38" spans="1:7" ht="31.5" x14ac:dyDescent="0.25">
      <c r="A38" s="38" t="s">
        <v>32</v>
      </c>
      <c r="B38" s="39">
        <v>1</v>
      </c>
      <c r="C38" s="40">
        <v>4</v>
      </c>
      <c r="D38" s="41" t="s">
        <v>33</v>
      </c>
      <c r="E38" s="42"/>
      <c r="F38" s="43">
        <f>F39</f>
        <v>0.1</v>
      </c>
    </row>
    <row r="39" spans="1:7" ht="31.5" x14ac:dyDescent="0.25">
      <c r="A39" s="26" t="s">
        <v>25</v>
      </c>
      <c r="B39" s="39">
        <v>1</v>
      </c>
      <c r="C39" s="40">
        <v>4</v>
      </c>
      <c r="D39" s="41" t="s">
        <v>33</v>
      </c>
      <c r="E39" s="42">
        <v>200</v>
      </c>
      <c r="F39" s="43">
        <f>F40</f>
        <v>0.1</v>
      </c>
    </row>
    <row r="40" spans="1:7" ht="47.25" x14ac:dyDescent="0.25">
      <c r="A40" s="38" t="s">
        <v>26</v>
      </c>
      <c r="B40" s="39">
        <v>1</v>
      </c>
      <c r="C40" s="40">
        <v>4</v>
      </c>
      <c r="D40" s="41" t="s">
        <v>33</v>
      </c>
      <c r="E40" s="42">
        <v>240</v>
      </c>
      <c r="F40" s="43">
        <v>0.1</v>
      </c>
    </row>
    <row r="41" spans="1:7" ht="47.25" x14ac:dyDescent="0.25">
      <c r="A41" s="51" t="s">
        <v>34</v>
      </c>
      <c r="B41" s="52">
        <v>1</v>
      </c>
      <c r="C41" s="53">
        <v>6</v>
      </c>
      <c r="D41" s="54" t="s">
        <v>11</v>
      </c>
      <c r="E41" s="55" t="s">
        <v>11</v>
      </c>
      <c r="F41" s="56">
        <f>F42</f>
        <v>26.3</v>
      </c>
    </row>
    <row r="42" spans="1:7" ht="15.75" x14ac:dyDescent="0.25">
      <c r="A42" s="38" t="s">
        <v>20</v>
      </c>
      <c r="B42" s="39">
        <v>1</v>
      </c>
      <c r="C42" s="40">
        <v>6</v>
      </c>
      <c r="D42" s="41" t="s">
        <v>14</v>
      </c>
      <c r="E42" s="42" t="s">
        <v>11</v>
      </c>
      <c r="F42" s="43">
        <f>F43</f>
        <v>26.3</v>
      </c>
    </row>
    <row r="43" spans="1:7" ht="31.5" x14ac:dyDescent="0.25">
      <c r="A43" s="57" t="s">
        <v>35</v>
      </c>
      <c r="B43" s="27">
        <v>1</v>
      </c>
      <c r="C43" s="28">
        <v>6</v>
      </c>
      <c r="D43" s="29" t="s">
        <v>36</v>
      </c>
      <c r="E43" s="30"/>
      <c r="F43" s="31">
        <f>F44</f>
        <v>26.3</v>
      </c>
    </row>
    <row r="44" spans="1:7" ht="15.75" x14ac:dyDescent="0.25">
      <c r="A44" s="26" t="s">
        <v>37</v>
      </c>
      <c r="B44" s="27">
        <v>1</v>
      </c>
      <c r="C44" s="28">
        <v>6</v>
      </c>
      <c r="D44" s="29" t="s">
        <v>36</v>
      </c>
      <c r="E44" s="30">
        <v>500</v>
      </c>
      <c r="F44" s="31">
        <f>F45</f>
        <v>26.3</v>
      </c>
    </row>
    <row r="45" spans="1:7" ht="15.75" x14ac:dyDescent="0.25">
      <c r="A45" s="26" t="s">
        <v>38</v>
      </c>
      <c r="B45" s="27">
        <v>1</v>
      </c>
      <c r="C45" s="28">
        <v>6</v>
      </c>
      <c r="D45" s="29" t="s">
        <v>36</v>
      </c>
      <c r="E45" s="30">
        <v>540</v>
      </c>
      <c r="F45" s="31">
        <v>26.3</v>
      </c>
    </row>
    <row r="46" spans="1:7" ht="31.5" hidden="1" x14ac:dyDescent="0.25">
      <c r="A46" s="20" t="s">
        <v>39</v>
      </c>
      <c r="B46" s="21">
        <v>1</v>
      </c>
      <c r="C46" s="22">
        <v>7</v>
      </c>
      <c r="D46" s="23"/>
      <c r="E46" s="24"/>
      <c r="F46" s="25">
        <f>F47</f>
        <v>0</v>
      </c>
    </row>
    <row r="47" spans="1:7" ht="15.75" hidden="1" x14ac:dyDescent="0.25">
      <c r="A47" s="26" t="s">
        <v>13</v>
      </c>
      <c r="B47" s="27">
        <v>1</v>
      </c>
      <c r="C47" s="28">
        <v>7</v>
      </c>
      <c r="D47" s="29" t="s">
        <v>14</v>
      </c>
      <c r="E47" s="30"/>
      <c r="F47" s="31">
        <f>F48+F51</f>
        <v>0</v>
      </c>
    </row>
    <row r="48" spans="1:7" ht="31.5" hidden="1" x14ac:dyDescent="0.25">
      <c r="A48" s="26" t="s">
        <v>40</v>
      </c>
      <c r="B48" s="27">
        <v>1</v>
      </c>
      <c r="C48" s="28">
        <v>7</v>
      </c>
      <c r="D48" s="29" t="s">
        <v>41</v>
      </c>
      <c r="E48" s="30"/>
      <c r="F48" s="31">
        <f>F49</f>
        <v>0</v>
      </c>
    </row>
    <row r="49" spans="1:6" ht="31.5" hidden="1" x14ac:dyDescent="0.25">
      <c r="A49" s="26" t="s">
        <v>25</v>
      </c>
      <c r="B49" s="27">
        <v>1</v>
      </c>
      <c r="C49" s="28">
        <v>7</v>
      </c>
      <c r="D49" s="29" t="s">
        <v>41</v>
      </c>
      <c r="E49" s="30">
        <v>200</v>
      </c>
      <c r="F49" s="31">
        <f>F50</f>
        <v>0</v>
      </c>
    </row>
    <row r="50" spans="1:6" ht="47.25" hidden="1" x14ac:dyDescent="0.25">
      <c r="A50" s="57" t="s">
        <v>26</v>
      </c>
      <c r="B50" s="27">
        <v>1</v>
      </c>
      <c r="C50" s="28">
        <v>7</v>
      </c>
      <c r="D50" s="29" t="s">
        <v>41</v>
      </c>
      <c r="E50" s="42">
        <v>240</v>
      </c>
      <c r="F50" s="31"/>
    </row>
    <row r="51" spans="1:6" ht="31.5" hidden="1" x14ac:dyDescent="0.25">
      <c r="A51" s="26" t="s">
        <v>42</v>
      </c>
      <c r="B51" s="27">
        <v>1</v>
      </c>
      <c r="C51" s="28">
        <v>7</v>
      </c>
      <c r="D51" s="29" t="s">
        <v>43</v>
      </c>
      <c r="E51" s="30"/>
      <c r="F51" s="31">
        <f>F52</f>
        <v>0</v>
      </c>
    </row>
    <row r="52" spans="1:6" ht="31.5" hidden="1" x14ac:dyDescent="0.25">
      <c r="A52" s="26" t="s">
        <v>25</v>
      </c>
      <c r="B52" s="27">
        <v>1</v>
      </c>
      <c r="C52" s="28">
        <v>7</v>
      </c>
      <c r="D52" s="29" t="s">
        <v>43</v>
      </c>
      <c r="E52" s="30">
        <v>200</v>
      </c>
      <c r="F52" s="31">
        <f>F53</f>
        <v>0</v>
      </c>
    </row>
    <row r="53" spans="1:6" ht="47.25" hidden="1" x14ac:dyDescent="0.25">
      <c r="A53" s="57" t="s">
        <v>26</v>
      </c>
      <c r="B53" s="27">
        <v>1</v>
      </c>
      <c r="C53" s="28">
        <v>7</v>
      </c>
      <c r="D53" s="29" t="s">
        <v>43</v>
      </c>
      <c r="E53" s="42">
        <v>240</v>
      </c>
      <c r="F53" s="31"/>
    </row>
    <row r="54" spans="1:6" ht="15.75" x14ac:dyDescent="0.25">
      <c r="A54" s="32" t="s">
        <v>44</v>
      </c>
      <c r="B54" s="33">
        <v>1</v>
      </c>
      <c r="C54" s="34">
        <v>11</v>
      </c>
      <c r="D54" s="35" t="s">
        <v>11</v>
      </c>
      <c r="E54" s="36" t="s">
        <v>11</v>
      </c>
      <c r="F54" s="37">
        <f>F55</f>
        <v>5</v>
      </c>
    </row>
    <row r="55" spans="1:6" ht="15.75" x14ac:dyDescent="0.25">
      <c r="A55" s="26" t="s">
        <v>13</v>
      </c>
      <c r="B55" s="27">
        <v>1</v>
      </c>
      <c r="C55" s="28">
        <v>11</v>
      </c>
      <c r="D55" s="29" t="s">
        <v>14</v>
      </c>
      <c r="E55" s="30" t="s">
        <v>11</v>
      </c>
      <c r="F55" s="31">
        <f>F56</f>
        <v>5</v>
      </c>
    </row>
    <row r="56" spans="1:6" ht="31.5" x14ac:dyDescent="0.25">
      <c r="A56" s="26" t="s">
        <v>45</v>
      </c>
      <c r="B56" s="27">
        <v>1</v>
      </c>
      <c r="C56" s="28">
        <v>11</v>
      </c>
      <c r="D56" s="29" t="s">
        <v>46</v>
      </c>
      <c r="E56" s="30" t="s">
        <v>11</v>
      </c>
      <c r="F56" s="31">
        <f>F57</f>
        <v>5</v>
      </c>
    </row>
    <row r="57" spans="1:6" ht="15.75" x14ac:dyDescent="0.25">
      <c r="A57" s="26" t="s">
        <v>27</v>
      </c>
      <c r="B57" s="27">
        <v>1</v>
      </c>
      <c r="C57" s="28">
        <v>11</v>
      </c>
      <c r="D57" s="29" t="s">
        <v>46</v>
      </c>
      <c r="E57" s="30">
        <v>800</v>
      </c>
      <c r="F57" s="31">
        <f>F58</f>
        <v>5</v>
      </c>
    </row>
    <row r="58" spans="1:6" ht="15.75" x14ac:dyDescent="0.25">
      <c r="A58" s="38" t="s">
        <v>47</v>
      </c>
      <c r="B58" s="39">
        <v>1</v>
      </c>
      <c r="C58" s="40">
        <v>11</v>
      </c>
      <c r="D58" s="41" t="s">
        <v>46</v>
      </c>
      <c r="E58" s="42">
        <v>870</v>
      </c>
      <c r="F58" s="43">
        <v>5</v>
      </c>
    </row>
    <row r="59" spans="1:6" ht="15.75" x14ac:dyDescent="0.25">
      <c r="A59" s="51" t="s">
        <v>48</v>
      </c>
      <c r="B59" s="52">
        <v>1</v>
      </c>
      <c r="C59" s="53">
        <v>13</v>
      </c>
      <c r="D59" s="54" t="s">
        <v>11</v>
      </c>
      <c r="E59" s="55" t="s">
        <v>11</v>
      </c>
      <c r="F59" s="56">
        <f>F60</f>
        <v>911</v>
      </c>
    </row>
    <row r="60" spans="1:6" ht="15.75" x14ac:dyDescent="0.25">
      <c r="A60" s="26" t="s">
        <v>13</v>
      </c>
      <c r="B60" s="27">
        <v>1</v>
      </c>
      <c r="C60" s="28">
        <v>13</v>
      </c>
      <c r="D60" s="29" t="s">
        <v>14</v>
      </c>
      <c r="E60" s="30" t="s">
        <v>11</v>
      </c>
      <c r="F60" s="31">
        <f>F61+F64</f>
        <v>911</v>
      </c>
    </row>
    <row r="61" spans="1:6" ht="47.25" x14ac:dyDescent="0.25">
      <c r="A61" s="26" t="s">
        <v>49</v>
      </c>
      <c r="B61" s="27">
        <v>1</v>
      </c>
      <c r="C61" s="28">
        <v>13</v>
      </c>
      <c r="D61" s="29" t="s">
        <v>50</v>
      </c>
      <c r="E61" s="30" t="s">
        <v>11</v>
      </c>
      <c r="F61" s="31">
        <f>F62</f>
        <v>495</v>
      </c>
    </row>
    <row r="62" spans="1:6" ht="31.5" x14ac:dyDescent="0.25">
      <c r="A62" s="26" t="s">
        <v>25</v>
      </c>
      <c r="B62" s="27">
        <v>1</v>
      </c>
      <c r="C62" s="28">
        <v>13</v>
      </c>
      <c r="D62" s="29" t="s">
        <v>50</v>
      </c>
      <c r="E62" s="30">
        <v>200</v>
      </c>
      <c r="F62" s="31">
        <f>F63</f>
        <v>495</v>
      </c>
    </row>
    <row r="63" spans="1:6" ht="30" customHeight="1" x14ac:dyDescent="0.25">
      <c r="A63" s="57" t="s">
        <v>26</v>
      </c>
      <c r="B63" s="40">
        <v>1</v>
      </c>
      <c r="C63" s="40">
        <v>13</v>
      </c>
      <c r="D63" s="58" t="s">
        <v>50</v>
      </c>
      <c r="E63" s="42">
        <v>240</v>
      </c>
      <c r="F63" s="43">
        <v>495</v>
      </c>
    </row>
    <row r="64" spans="1:6" ht="15.75" x14ac:dyDescent="0.25">
      <c r="A64" s="57" t="s">
        <v>51</v>
      </c>
      <c r="B64" s="40">
        <v>1</v>
      </c>
      <c r="C64" s="40">
        <v>13</v>
      </c>
      <c r="D64" s="58" t="s">
        <v>52</v>
      </c>
      <c r="E64" s="42" t="s">
        <v>11</v>
      </c>
      <c r="F64" s="43">
        <f>F65+F67</f>
        <v>416</v>
      </c>
    </row>
    <row r="65" spans="1:7" ht="31.5" x14ac:dyDescent="0.25">
      <c r="A65" s="26" t="s">
        <v>25</v>
      </c>
      <c r="B65" s="40">
        <v>1</v>
      </c>
      <c r="C65" s="40">
        <v>13</v>
      </c>
      <c r="D65" s="58" t="s">
        <v>52</v>
      </c>
      <c r="E65" s="42">
        <v>200</v>
      </c>
      <c r="F65" s="43">
        <f>F66</f>
        <v>349</v>
      </c>
    </row>
    <row r="66" spans="1:7" ht="30" customHeight="1" x14ac:dyDescent="0.25">
      <c r="A66" s="38" t="s">
        <v>26</v>
      </c>
      <c r="B66" s="39">
        <v>1</v>
      </c>
      <c r="C66" s="40">
        <v>13</v>
      </c>
      <c r="D66" s="58" t="s">
        <v>52</v>
      </c>
      <c r="E66" s="42">
        <v>240</v>
      </c>
      <c r="F66" s="43">
        <v>349</v>
      </c>
      <c r="G66" s="11"/>
    </row>
    <row r="67" spans="1:7" ht="15.75" x14ac:dyDescent="0.25">
      <c r="A67" s="26" t="s">
        <v>27</v>
      </c>
      <c r="B67" s="27">
        <v>1</v>
      </c>
      <c r="C67" s="28">
        <v>13</v>
      </c>
      <c r="D67" s="58" t="s">
        <v>52</v>
      </c>
      <c r="E67" s="30">
        <v>800</v>
      </c>
      <c r="F67" s="31">
        <f>F68+F69</f>
        <v>67</v>
      </c>
      <c r="G67" s="11"/>
    </row>
    <row r="68" spans="1:7" ht="15.75" x14ac:dyDescent="0.25">
      <c r="A68" s="124" t="s">
        <v>53</v>
      </c>
      <c r="B68" s="39">
        <v>1</v>
      </c>
      <c r="C68" s="40">
        <v>13</v>
      </c>
      <c r="D68" s="58" t="s">
        <v>52</v>
      </c>
      <c r="E68" s="42">
        <v>830</v>
      </c>
      <c r="F68" s="43">
        <v>52.8</v>
      </c>
      <c r="G68" s="11"/>
    </row>
    <row r="69" spans="1:7" ht="15.75" x14ac:dyDescent="0.25">
      <c r="A69" s="57" t="s">
        <v>28</v>
      </c>
      <c r="B69" s="39">
        <v>1</v>
      </c>
      <c r="C69" s="40">
        <v>13</v>
      </c>
      <c r="D69" s="58" t="s">
        <v>52</v>
      </c>
      <c r="E69" s="42">
        <v>850</v>
      </c>
      <c r="F69" s="43">
        <v>14.2</v>
      </c>
      <c r="G69" s="11"/>
    </row>
    <row r="70" spans="1:7" ht="15.75" x14ac:dyDescent="0.25">
      <c r="A70" s="20" t="s">
        <v>54</v>
      </c>
      <c r="B70" s="21">
        <v>2</v>
      </c>
      <c r="C70" s="22">
        <v>3</v>
      </c>
      <c r="D70" s="23" t="s">
        <v>11</v>
      </c>
      <c r="E70" s="24" t="s">
        <v>11</v>
      </c>
      <c r="F70" s="25">
        <f>F71</f>
        <v>218.1</v>
      </c>
    </row>
    <row r="71" spans="1:7" ht="15.75" x14ac:dyDescent="0.25">
      <c r="A71" s="26" t="s">
        <v>20</v>
      </c>
      <c r="B71" s="27">
        <v>2</v>
      </c>
      <c r="C71" s="28">
        <v>3</v>
      </c>
      <c r="D71" s="29" t="s">
        <v>14</v>
      </c>
      <c r="E71" s="30" t="s">
        <v>11</v>
      </c>
      <c r="F71" s="31">
        <f>F72</f>
        <v>218.1</v>
      </c>
    </row>
    <row r="72" spans="1:7" ht="48" customHeight="1" x14ac:dyDescent="0.25">
      <c r="A72" s="60" t="s">
        <v>55</v>
      </c>
      <c r="B72" s="27">
        <v>2</v>
      </c>
      <c r="C72" s="28">
        <v>3</v>
      </c>
      <c r="D72" s="29" t="s">
        <v>56</v>
      </c>
      <c r="E72" s="61" t="s">
        <v>11</v>
      </c>
      <c r="F72" s="62">
        <f>F73+F75</f>
        <v>218.1</v>
      </c>
    </row>
    <row r="73" spans="1:7" ht="78.75" x14ac:dyDescent="0.25">
      <c r="A73" s="26" t="s">
        <v>17</v>
      </c>
      <c r="B73" s="27">
        <v>2</v>
      </c>
      <c r="C73" s="28">
        <v>3</v>
      </c>
      <c r="D73" s="29" t="s">
        <v>56</v>
      </c>
      <c r="E73" s="30">
        <v>100</v>
      </c>
      <c r="F73" s="31">
        <f>F74</f>
        <v>200.2</v>
      </c>
    </row>
    <row r="74" spans="1:7" ht="30" customHeight="1" x14ac:dyDescent="0.25">
      <c r="A74" s="26" t="s">
        <v>57</v>
      </c>
      <c r="B74" s="27">
        <v>2</v>
      </c>
      <c r="C74" s="28">
        <v>3</v>
      </c>
      <c r="D74" s="29" t="s">
        <v>56</v>
      </c>
      <c r="E74" s="30">
        <v>120</v>
      </c>
      <c r="F74" s="31">
        <v>200.2</v>
      </c>
    </row>
    <row r="75" spans="1:7" ht="31.5" x14ac:dyDescent="0.25">
      <c r="A75" s="26" t="s">
        <v>25</v>
      </c>
      <c r="B75" s="27">
        <v>2</v>
      </c>
      <c r="C75" s="28">
        <v>3</v>
      </c>
      <c r="D75" s="29" t="s">
        <v>58</v>
      </c>
      <c r="E75" s="30">
        <v>200</v>
      </c>
      <c r="F75" s="31">
        <v>17.899999999999999</v>
      </c>
    </row>
    <row r="76" spans="1:7" ht="30" customHeight="1" x14ac:dyDescent="0.25">
      <c r="A76" s="26" t="s">
        <v>26</v>
      </c>
      <c r="B76" s="27">
        <v>2</v>
      </c>
      <c r="C76" s="28">
        <v>3</v>
      </c>
      <c r="D76" s="29" t="s">
        <v>58</v>
      </c>
      <c r="E76" s="30">
        <v>240</v>
      </c>
      <c r="F76" s="31">
        <v>17.899999999999999</v>
      </c>
    </row>
    <row r="77" spans="1:7" ht="31.5" x14ac:dyDescent="0.25">
      <c r="A77" s="20" t="s">
        <v>59</v>
      </c>
      <c r="B77" s="21">
        <v>3</v>
      </c>
      <c r="C77" s="28"/>
      <c r="D77" s="29"/>
      <c r="E77" s="30"/>
      <c r="F77" s="31">
        <f>F78</f>
        <v>101.6</v>
      </c>
    </row>
    <row r="78" spans="1:7" ht="47.25" x14ac:dyDescent="0.25">
      <c r="A78" s="20" t="s">
        <v>60</v>
      </c>
      <c r="B78" s="21">
        <v>3</v>
      </c>
      <c r="C78" s="22">
        <v>9</v>
      </c>
      <c r="D78" s="23" t="s">
        <v>11</v>
      </c>
      <c r="E78" s="24" t="s">
        <v>11</v>
      </c>
      <c r="F78" s="25">
        <f>F79+F83</f>
        <v>101.6</v>
      </c>
    </row>
    <row r="79" spans="1:7" ht="78.75" customHeight="1" x14ac:dyDescent="0.25">
      <c r="A79" s="26" t="s">
        <v>61</v>
      </c>
      <c r="B79" s="27">
        <v>3</v>
      </c>
      <c r="C79" s="28">
        <v>9</v>
      </c>
      <c r="D79" s="29" t="s">
        <v>62</v>
      </c>
      <c r="E79" s="30" t="s">
        <v>11</v>
      </c>
      <c r="F79" s="31">
        <f>F80</f>
        <v>91.6</v>
      </c>
    </row>
    <row r="80" spans="1:7" ht="47.25" x14ac:dyDescent="0.25">
      <c r="A80" s="26" t="s">
        <v>63</v>
      </c>
      <c r="B80" s="27">
        <v>3</v>
      </c>
      <c r="C80" s="28">
        <v>9</v>
      </c>
      <c r="D80" s="29" t="s">
        <v>64</v>
      </c>
      <c r="E80" s="30"/>
      <c r="F80" s="31">
        <f>F81</f>
        <v>91.6</v>
      </c>
    </row>
    <row r="81" spans="1:6" ht="31.5" x14ac:dyDescent="0.25">
      <c r="A81" s="26" t="s">
        <v>25</v>
      </c>
      <c r="B81" s="27">
        <v>3</v>
      </c>
      <c r="C81" s="28">
        <v>9</v>
      </c>
      <c r="D81" s="29" t="s">
        <v>64</v>
      </c>
      <c r="E81" s="30">
        <v>200</v>
      </c>
      <c r="F81" s="31">
        <f>F82</f>
        <v>91.6</v>
      </c>
    </row>
    <row r="82" spans="1:6" ht="30" customHeight="1" x14ac:dyDescent="0.25">
      <c r="A82" s="38" t="s">
        <v>26</v>
      </c>
      <c r="B82" s="27">
        <v>3</v>
      </c>
      <c r="C82" s="28">
        <v>9</v>
      </c>
      <c r="D82" s="29" t="s">
        <v>64</v>
      </c>
      <c r="E82" s="30">
        <v>240</v>
      </c>
      <c r="F82" s="31">
        <v>91.6</v>
      </c>
    </row>
    <row r="83" spans="1:6" ht="15.75" x14ac:dyDescent="0.25">
      <c r="A83" s="38" t="s">
        <v>13</v>
      </c>
      <c r="B83" s="27">
        <v>3</v>
      </c>
      <c r="C83" s="28">
        <v>9</v>
      </c>
      <c r="D83" s="29" t="s">
        <v>14</v>
      </c>
      <c r="E83" s="30"/>
      <c r="F83" s="31">
        <f>F84+F87+F90</f>
        <v>10</v>
      </c>
    </row>
    <row r="84" spans="1:6" ht="47.25" x14ac:dyDescent="0.25">
      <c r="A84" s="26" t="s">
        <v>65</v>
      </c>
      <c r="B84" s="27">
        <v>3</v>
      </c>
      <c r="C84" s="28">
        <v>9</v>
      </c>
      <c r="D84" s="29" t="s">
        <v>66</v>
      </c>
      <c r="E84" s="30"/>
      <c r="F84" s="31">
        <f>F85</f>
        <v>10</v>
      </c>
    </row>
    <row r="85" spans="1:6" ht="31.5" x14ac:dyDescent="0.25">
      <c r="A85" s="26" t="s">
        <v>25</v>
      </c>
      <c r="B85" s="27">
        <v>3</v>
      </c>
      <c r="C85" s="28">
        <v>9</v>
      </c>
      <c r="D85" s="29" t="s">
        <v>66</v>
      </c>
      <c r="E85" s="30">
        <v>200</v>
      </c>
      <c r="F85" s="31">
        <f>F86</f>
        <v>10</v>
      </c>
    </row>
    <row r="86" spans="1:6" ht="30" customHeight="1" x14ac:dyDescent="0.25">
      <c r="A86" s="38" t="s">
        <v>26</v>
      </c>
      <c r="B86" s="27">
        <v>3</v>
      </c>
      <c r="C86" s="28">
        <v>9</v>
      </c>
      <c r="D86" s="29" t="s">
        <v>66</v>
      </c>
      <c r="E86" s="30">
        <v>244</v>
      </c>
      <c r="F86" s="31">
        <v>10</v>
      </c>
    </row>
    <row r="87" spans="1:6" ht="47.25" hidden="1" x14ac:dyDescent="0.25">
      <c r="A87" s="26" t="s">
        <v>67</v>
      </c>
      <c r="B87" s="27">
        <v>3</v>
      </c>
      <c r="C87" s="28">
        <v>9</v>
      </c>
      <c r="D87" s="29" t="s">
        <v>68</v>
      </c>
      <c r="E87" s="30"/>
      <c r="F87" s="31">
        <f>F88</f>
        <v>0</v>
      </c>
    </row>
    <row r="88" spans="1:6" ht="31.5" hidden="1" x14ac:dyDescent="0.25">
      <c r="A88" s="26" t="s">
        <v>25</v>
      </c>
      <c r="B88" s="27">
        <v>3</v>
      </c>
      <c r="C88" s="28">
        <v>9</v>
      </c>
      <c r="D88" s="29" t="s">
        <v>68</v>
      </c>
      <c r="E88" s="30">
        <v>200</v>
      </c>
      <c r="F88" s="31">
        <f>F89</f>
        <v>0</v>
      </c>
    </row>
    <row r="89" spans="1:6" ht="30" hidden="1" customHeight="1" x14ac:dyDescent="0.25">
      <c r="A89" s="38" t="s">
        <v>26</v>
      </c>
      <c r="B89" s="27">
        <v>3</v>
      </c>
      <c r="C89" s="28">
        <v>9</v>
      </c>
      <c r="D89" s="29" t="s">
        <v>68</v>
      </c>
      <c r="E89" s="30">
        <v>240</v>
      </c>
      <c r="F89" s="31"/>
    </row>
    <row r="90" spans="1:6" ht="47.25" hidden="1" x14ac:dyDescent="0.25">
      <c r="A90" s="26" t="s">
        <v>69</v>
      </c>
      <c r="B90" s="27">
        <v>3</v>
      </c>
      <c r="C90" s="28">
        <v>9</v>
      </c>
      <c r="D90" s="29" t="s">
        <v>70</v>
      </c>
      <c r="E90" s="30"/>
      <c r="F90" s="31">
        <f>F91</f>
        <v>0</v>
      </c>
    </row>
    <row r="91" spans="1:6" ht="31.5" hidden="1" x14ac:dyDescent="0.25">
      <c r="A91" s="26" t="s">
        <v>25</v>
      </c>
      <c r="B91" s="27">
        <v>3</v>
      </c>
      <c r="C91" s="28">
        <v>9</v>
      </c>
      <c r="D91" s="29" t="s">
        <v>70</v>
      </c>
      <c r="E91" s="30">
        <v>200</v>
      </c>
      <c r="F91" s="31">
        <f>F92</f>
        <v>0</v>
      </c>
    </row>
    <row r="92" spans="1:6" ht="30" hidden="1" customHeight="1" x14ac:dyDescent="0.25">
      <c r="A92" s="38" t="s">
        <v>26</v>
      </c>
      <c r="B92" s="27">
        <v>3</v>
      </c>
      <c r="C92" s="28">
        <v>9</v>
      </c>
      <c r="D92" s="29" t="s">
        <v>70</v>
      </c>
      <c r="E92" s="30">
        <v>240</v>
      </c>
      <c r="F92" s="31"/>
    </row>
    <row r="93" spans="1:6" ht="15.75" x14ac:dyDescent="0.25">
      <c r="A93" s="32" t="s">
        <v>71</v>
      </c>
      <c r="B93" s="33">
        <v>4</v>
      </c>
      <c r="C93" s="28"/>
      <c r="D93" s="29"/>
      <c r="E93" s="30"/>
      <c r="F93" s="25">
        <f>F108</f>
        <v>3706.8</v>
      </c>
    </row>
    <row r="94" spans="1:6" ht="15.75" hidden="1" x14ac:dyDescent="0.25">
      <c r="A94" s="63" t="s">
        <v>72</v>
      </c>
      <c r="B94" s="64">
        <v>4</v>
      </c>
      <c r="C94" s="65">
        <v>6</v>
      </c>
      <c r="D94" s="66" t="s">
        <v>11</v>
      </c>
      <c r="E94" s="67" t="s">
        <v>11</v>
      </c>
      <c r="F94" s="68">
        <f>F95</f>
        <v>0</v>
      </c>
    </row>
    <row r="95" spans="1:6" ht="15.75" hidden="1" x14ac:dyDescent="0.25">
      <c r="A95" s="69" t="s">
        <v>13</v>
      </c>
      <c r="B95" s="70">
        <v>4</v>
      </c>
      <c r="C95" s="71">
        <v>6</v>
      </c>
      <c r="D95" s="72" t="s">
        <v>14</v>
      </c>
      <c r="E95" s="73"/>
      <c r="F95" s="74">
        <f>F96+F101</f>
        <v>0</v>
      </c>
    </row>
    <row r="96" spans="1:6" ht="15.75" hidden="1" x14ac:dyDescent="0.25">
      <c r="A96" s="69" t="s">
        <v>73</v>
      </c>
      <c r="B96" s="70">
        <v>4</v>
      </c>
      <c r="C96" s="71">
        <v>6</v>
      </c>
      <c r="D96" s="72" t="s">
        <v>74</v>
      </c>
      <c r="E96" s="73"/>
      <c r="F96" s="74">
        <f>F97+F99</f>
        <v>0</v>
      </c>
    </row>
    <row r="97" spans="1:6" ht="31.5" hidden="1" x14ac:dyDescent="0.25">
      <c r="A97" s="26" t="s">
        <v>25</v>
      </c>
      <c r="B97" s="70">
        <v>4</v>
      </c>
      <c r="C97" s="71">
        <v>6</v>
      </c>
      <c r="D97" s="72" t="s">
        <v>74</v>
      </c>
      <c r="E97" s="75">
        <v>200</v>
      </c>
      <c r="F97" s="74">
        <f>F98</f>
        <v>0</v>
      </c>
    </row>
    <row r="98" spans="1:6" ht="30" hidden="1" customHeight="1" x14ac:dyDescent="0.25">
      <c r="A98" s="76" t="s">
        <v>26</v>
      </c>
      <c r="B98" s="77">
        <v>4</v>
      </c>
      <c r="C98" s="78">
        <v>6</v>
      </c>
      <c r="D98" s="72" t="s">
        <v>74</v>
      </c>
      <c r="E98" s="79">
        <v>240</v>
      </c>
      <c r="F98" s="74"/>
    </row>
    <row r="99" spans="1:6" ht="47.25" hidden="1" x14ac:dyDescent="0.25">
      <c r="A99" s="80" t="s">
        <v>75</v>
      </c>
      <c r="B99" s="70">
        <v>4</v>
      </c>
      <c r="C99" s="71">
        <v>6</v>
      </c>
      <c r="D99" s="72" t="s">
        <v>74</v>
      </c>
      <c r="E99" s="81">
        <v>400</v>
      </c>
      <c r="F99" s="74">
        <f>F100</f>
        <v>0</v>
      </c>
    </row>
    <row r="100" spans="1:6" ht="15.75" hidden="1" x14ac:dyDescent="0.25">
      <c r="A100" s="82" t="s">
        <v>76</v>
      </c>
      <c r="B100" s="77">
        <v>4</v>
      </c>
      <c r="C100" s="78">
        <v>6</v>
      </c>
      <c r="D100" s="72" t="s">
        <v>74</v>
      </c>
      <c r="E100" s="79">
        <v>410</v>
      </c>
      <c r="F100" s="74"/>
    </row>
    <row r="101" spans="1:6" ht="15.75" hidden="1" x14ac:dyDescent="0.25">
      <c r="A101" s="69" t="s">
        <v>77</v>
      </c>
      <c r="B101" s="70">
        <v>4</v>
      </c>
      <c r="C101" s="71">
        <v>6</v>
      </c>
      <c r="D101" s="72" t="s">
        <v>78</v>
      </c>
      <c r="E101" s="75"/>
      <c r="F101" s="74">
        <f>F102+F104+F106</f>
        <v>0</v>
      </c>
    </row>
    <row r="102" spans="1:6" ht="31.5" hidden="1" x14ac:dyDescent="0.25">
      <c r="A102" s="26" t="s">
        <v>25</v>
      </c>
      <c r="B102" s="70">
        <v>4</v>
      </c>
      <c r="C102" s="71">
        <v>6</v>
      </c>
      <c r="D102" s="72" t="s">
        <v>78</v>
      </c>
      <c r="E102" s="75">
        <v>200</v>
      </c>
      <c r="F102" s="83">
        <f>F103</f>
        <v>0</v>
      </c>
    </row>
    <row r="103" spans="1:6" ht="30" hidden="1" customHeight="1" x14ac:dyDescent="0.25">
      <c r="A103" s="76" t="s">
        <v>26</v>
      </c>
      <c r="B103" s="77">
        <v>4</v>
      </c>
      <c r="C103" s="78">
        <v>6</v>
      </c>
      <c r="D103" s="72" t="s">
        <v>78</v>
      </c>
      <c r="E103" s="79">
        <v>240</v>
      </c>
      <c r="F103" s="84"/>
    </row>
    <row r="104" spans="1:6" ht="47.25" hidden="1" x14ac:dyDescent="0.25">
      <c r="A104" s="80" t="s">
        <v>75</v>
      </c>
      <c r="B104" s="70">
        <v>4</v>
      </c>
      <c r="C104" s="71">
        <v>6</v>
      </c>
      <c r="D104" s="72" t="s">
        <v>78</v>
      </c>
      <c r="E104" s="81">
        <v>400</v>
      </c>
      <c r="F104" s="84">
        <f>F105</f>
        <v>0</v>
      </c>
    </row>
    <row r="105" spans="1:6" ht="15.75" hidden="1" x14ac:dyDescent="0.25">
      <c r="A105" s="82" t="s">
        <v>76</v>
      </c>
      <c r="B105" s="77">
        <v>4</v>
      </c>
      <c r="C105" s="78">
        <v>6</v>
      </c>
      <c r="D105" s="72" t="s">
        <v>78</v>
      </c>
      <c r="E105" s="79">
        <v>410</v>
      </c>
      <c r="F105" s="84"/>
    </row>
    <row r="106" spans="1:6" ht="15.75" hidden="1" x14ac:dyDescent="0.25">
      <c r="A106" s="76" t="s">
        <v>27</v>
      </c>
      <c r="B106" s="70">
        <v>4</v>
      </c>
      <c r="C106" s="71">
        <v>6</v>
      </c>
      <c r="D106" s="72" t="s">
        <v>78</v>
      </c>
      <c r="E106" s="75">
        <v>800</v>
      </c>
      <c r="F106" s="83">
        <f>F107</f>
        <v>0</v>
      </c>
    </row>
    <row r="107" spans="1:6" ht="63" hidden="1" x14ac:dyDescent="0.25">
      <c r="A107" s="82" t="s">
        <v>79</v>
      </c>
      <c r="B107" s="78">
        <v>4</v>
      </c>
      <c r="C107" s="78">
        <v>6</v>
      </c>
      <c r="D107" s="122" t="s">
        <v>78</v>
      </c>
      <c r="E107" s="79">
        <v>810</v>
      </c>
      <c r="F107" s="84"/>
    </row>
    <row r="108" spans="1:6" ht="15.75" x14ac:dyDescent="0.25">
      <c r="A108" s="49" t="s">
        <v>80</v>
      </c>
      <c r="B108" s="34">
        <v>4</v>
      </c>
      <c r="C108" s="34">
        <v>9</v>
      </c>
      <c r="D108" s="50" t="s">
        <v>11</v>
      </c>
      <c r="E108" s="36" t="s">
        <v>11</v>
      </c>
      <c r="F108" s="37">
        <f>F109</f>
        <v>3706.8</v>
      </c>
    </row>
    <row r="109" spans="1:6" ht="31.5" x14ac:dyDescent="0.25">
      <c r="A109" s="57" t="s">
        <v>81</v>
      </c>
      <c r="B109" s="40">
        <v>4</v>
      </c>
      <c r="C109" s="40">
        <v>9</v>
      </c>
      <c r="D109" s="58" t="s">
        <v>82</v>
      </c>
      <c r="E109" s="36"/>
      <c r="F109" s="43">
        <f>F110+F113+F116+F121</f>
        <v>3706.8</v>
      </c>
    </row>
    <row r="110" spans="1:6" ht="75.75" customHeight="1" x14ac:dyDescent="0.25">
      <c r="A110" s="124" t="s">
        <v>186</v>
      </c>
      <c r="B110" s="40">
        <v>4</v>
      </c>
      <c r="C110" s="40">
        <v>9</v>
      </c>
      <c r="D110" s="58" t="s">
        <v>172</v>
      </c>
      <c r="E110" s="36"/>
      <c r="F110" s="43">
        <f>F111</f>
        <v>73.5</v>
      </c>
    </row>
    <row r="111" spans="1:6" ht="31.5" x14ac:dyDescent="0.25">
      <c r="A111" s="57" t="s">
        <v>84</v>
      </c>
      <c r="B111" s="40">
        <v>4</v>
      </c>
      <c r="C111" s="40">
        <v>9</v>
      </c>
      <c r="D111" s="58" t="s">
        <v>172</v>
      </c>
      <c r="E111" s="42">
        <v>200</v>
      </c>
      <c r="F111" s="43">
        <f>F112</f>
        <v>73.5</v>
      </c>
    </row>
    <row r="112" spans="1:6" ht="15.75" x14ac:dyDescent="0.25">
      <c r="A112" s="57" t="s">
        <v>85</v>
      </c>
      <c r="B112" s="40">
        <v>4</v>
      </c>
      <c r="C112" s="40">
        <v>9</v>
      </c>
      <c r="D112" s="58" t="s">
        <v>172</v>
      </c>
      <c r="E112" s="42">
        <v>240</v>
      </c>
      <c r="F112" s="43">
        <v>73.5</v>
      </c>
    </row>
    <row r="113" spans="1:6" ht="45" customHeight="1" x14ac:dyDescent="0.25">
      <c r="A113" s="26" t="s">
        <v>168</v>
      </c>
      <c r="B113" s="27">
        <v>4</v>
      </c>
      <c r="C113" s="28">
        <v>9</v>
      </c>
      <c r="D113" s="29" t="s">
        <v>83</v>
      </c>
      <c r="E113" s="30"/>
      <c r="F113" s="43">
        <f>F114</f>
        <v>1300</v>
      </c>
    </row>
    <row r="114" spans="1:6" ht="30" customHeight="1" x14ac:dyDescent="0.25">
      <c r="A114" s="26" t="s">
        <v>25</v>
      </c>
      <c r="B114" s="27">
        <v>4</v>
      </c>
      <c r="C114" s="28">
        <v>9</v>
      </c>
      <c r="D114" s="29" t="s">
        <v>83</v>
      </c>
      <c r="E114" s="30">
        <v>200</v>
      </c>
      <c r="F114" s="43">
        <f>F115</f>
        <v>1300</v>
      </c>
    </row>
    <row r="115" spans="1:6" ht="30" customHeight="1" x14ac:dyDescent="0.25">
      <c r="A115" s="38" t="s">
        <v>26</v>
      </c>
      <c r="B115" s="27">
        <v>4</v>
      </c>
      <c r="C115" s="28">
        <v>9</v>
      </c>
      <c r="D115" s="29" t="s">
        <v>83</v>
      </c>
      <c r="E115" s="30">
        <v>240</v>
      </c>
      <c r="F115" s="43">
        <v>1300</v>
      </c>
    </row>
    <row r="116" spans="1:6" ht="45" customHeight="1" x14ac:dyDescent="0.25">
      <c r="A116" s="26" t="s">
        <v>86</v>
      </c>
      <c r="B116" s="27">
        <v>4</v>
      </c>
      <c r="C116" s="28">
        <v>9</v>
      </c>
      <c r="D116" s="29" t="s">
        <v>87</v>
      </c>
      <c r="E116" s="36"/>
      <c r="F116" s="43">
        <f>F117+F119</f>
        <v>957.6</v>
      </c>
    </row>
    <row r="117" spans="1:6" ht="31.5" x14ac:dyDescent="0.25">
      <c r="A117" s="26" t="s">
        <v>25</v>
      </c>
      <c r="B117" s="27">
        <v>4</v>
      </c>
      <c r="C117" s="28">
        <v>9</v>
      </c>
      <c r="D117" s="29" t="s">
        <v>87</v>
      </c>
      <c r="E117" s="42">
        <v>200</v>
      </c>
      <c r="F117" s="43">
        <f>F118</f>
        <v>957.6</v>
      </c>
    </row>
    <row r="118" spans="1:6" ht="30" customHeight="1" x14ac:dyDescent="0.25">
      <c r="A118" s="38" t="s">
        <v>26</v>
      </c>
      <c r="B118" s="27">
        <v>4</v>
      </c>
      <c r="C118" s="28">
        <v>9</v>
      </c>
      <c r="D118" s="29" t="s">
        <v>87</v>
      </c>
      <c r="E118" s="42">
        <v>240</v>
      </c>
      <c r="F118" s="43">
        <v>957.6</v>
      </c>
    </row>
    <row r="119" spans="1:6" ht="31.5" hidden="1" x14ac:dyDescent="0.25">
      <c r="A119" s="26" t="s">
        <v>104</v>
      </c>
      <c r="B119" s="40">
        <v>4</v>
      </c>
      <c r="C119" s="40">
        <v>9</v>
      </c>
      <c r="D119" s="58" t="s">
        <v>87</v>
      </c>
      <c r="E119" s="42">
        <v>400</v>
      </c>
      <c r="F119" s="43">
        <f>F120</f>
        <v>0</v>
      </c>
    </row>
    <row r="120" spans="1:6" ht="15.75" hidden="1" x14ac:dyDescent="0.25">
      <c r="A120" s="38" t="s">
        <v>76</v>
      </c>
      <c r="B120" s="40">
        <v>4</v>
      </c>
      <c r="C120" s="40">
        <v>9</v>
      </c>
      <c r="D120" s="58" t="s">
        <v>87</v>
      </c>
      <c r="E120" s="42">
        <v>410</v>
      </c>
      <c r="F120" s="43"/>
    </row>
    <row r="121" spans="1:6" ht="61.5" customHeight="1" x14ac:dyDescent="0.25">
      <c r="A121" s="124" t="s">
        <v>185</v>
      </c>
      <c r="B121" s="40">
        <v>4</v>
      </c>
      <c r="C121" s="40">
        <v>9</v>
      </c>
      <c r="D121" s="58" t="s">
        <v>171</v>
      </c>
      <c r="E121" s="42"/>
      <c r="F121" s="43">
        <f>F122</f>
        <v>1375.7</v>
      </c>
    </row>
    <row r="122" spans="1:6" ht="31.5" x14ac:dyDescent="0.25">
      <c r="A122" s="26" t="s">
        <v>25</v>
      </c>
      <c r="B122" s="40">
        <v>4</v>
      </c>
      <c r="C122" s="40">
        <v>9</v>
      </c>
      <c r="D122" s="58" t="s">
        <v>171</v>
      </c>
      <c r="E122" s="42">
        <v>200</v>
      </c>
      <c r="F122" s="43">
        <f>F123</f>
        <v>1375.7</v>
      </c>
    </row>
    <row r="123" spans="1:6" ht="30" customHeight="1" x14ac:dyDescent="0.25">
      <c r="A123" s="38" t="s">
        <v>26</v>
      </c>
      <c r="B123" s="40">
        <v>4</v>
      </c>
      <c r="C123" s="40">
        <v>9</v>
      </c>
      <c r="D123" s="58" t="s">
        <v>171</v>
      </c>
      <c r="E123" s="42">
        <v>240</v>
      </c>
      <c r="F123" s="43">
        <v>1375.7</v>
      </c>
    </row>
    <row r="124" spans="1:6" ht="15.75" x14ac:dyDescent="0.25">
      <c r="A124" s="32" t="s">
        <v>93</v>
      </c>
      <c r="B124" s="33">
        <v>5</v>
      </c>
      <c r="C124" s="34" t="s">
        <v>11</v>
      </c>
      <c r="D124" s="35" t="s">
        <v>11</v>
      </c>
      <c r="E124" s="36" t="s">
        <v>11</v>
      </c>
      <c r="F124" s="37">
        <f>F125+F135+F143</f>
        <v>2530</v>
      </c>
    </row>
    <row r="125" spans="1:6" ht="15.75" hidden="1" x14ac:dyDescent="0.25">
      <c r="A125" s="20" t="s">
        <v>94</v>
      </c>
      <c r="B125" s="21">
        <v>5</v>
      </c>
      <c r="C125" s="22">
        <v>1</v>
      </c>
      <c r="D125" s="23" t="s">
        <v>11</v>
      </c>
      <c r="E125" s="24" t="s">
        <v>11</v>
      </c>
      <c r="F125" s="31">
        <f>F126</f>
        <v>0</v>
      </c>
    </row>
    <row r="126" spans="1:6" ht="15.75" hidden="1" x14ac:dyDescent="0.25">
      <c r="A126" s="26" t="s">
        <v>95</v>
      </c>
      <c r="B126" s="27">
        <v>5</v>
      </c>
      <c r="C126" s="28">
        <v>1</v>
      </c>
      <c r="D126" s="29" t="s">
        <v>14</v>
      </c>
      <c r="E126" s="30"/>
      <c r="F126" s="31">
        <f>F127+F130</f>
        <v>0</v>
      </c>
    </row>
    <row r="127" spans="1:6" ht="31.5" hidden="1" x14ac:dyDescent="0.25">
      <c r="A127" s="26" t="s">
        <v>96</v>
      </c>
      <c r="B127" s="27">
        <v>5</v>
      </c>
      <c r="C127" s="28">
        <v>1</v>
      </c>
      <c r="D127" s="29" t="s">
        <v>97</v>
      </c>
      <c r="E127" s="30"/>
      <c r="F127" s="31">
        <f>F128</f>
        <v>0</v>
      </c>
    </row>
    <row r="128" spans="1:6" ht="31.5" hidden="1" x14ac:dyDescent="0.25">
      <c r="A128" s="26" t="s">
        <v>25</v>
      </c>
      <c r="B128" s="27">
        <v>5</v>
      </c>
      <c r="C128" s="28">
        <v>1</v>
      </c>
      <c r="D128" s="29" t="s">
        <v>97</v>
      </c>
      <c r="E128" s="30">
        <v>200</v>
      </c>
      <c r="F128" s="31">
        <f>F129</f>
        <v>0</v>
      </c>
    </row>
    <row r="129" spans="1:6" ht="47.25" hidden="1" x14ac:dyDescent="0.25">
      <c r="A129" s="38" t="s">
        <v>26</v>
      </c>
      <c r="B129" s="27">
        <v>5</v>
      </c>
      <c r="C129" s="28">
        <v>1</v>
      </c>
      <c r="D129" s="29" t="s">
        <v>97</v>
      </c>
      <c r="E129" s="30">
        <v>240</v>
      </c>
      <c r="F129" s="31"/>
    </row>
    <row r="130" spans="1:6" ht="20.100000000000001" hidden="1" customHeight="1" x14ac:dyDescent="0.25">
      <c r="A130" s="38" t="s">
        <v>98</v>
      </c>
      <c r="B130" s="27">
        <v>5</v>
      </c>
      <c r="C130" s="28">
        <v>1</v>
      </c>
      <c r="D130" s="29" t="s">
        <v>99</v>
      </c>
      <c r="E130" s="30"/>
      <c r="F130" s="31">
        <f>F131+F133</f>
        <v>0</v>
      </c>
    </row>
    <row r="131" spans="1:6" ht="31.5" hidden="1" x14ac:dyDescent="0.25">
      <c r="A131" s="26" t="s">
        <v>25</v>
      </c>
      <c r="B131" s="27">
        <v>5</v>
      </c>
      <c r="C131" s="28">
        <v>1</v>
      </c>
      <c r="D131" s="29" t="s">
        <v>99</v>
      </c>
      <c r="E131" s="30">
        <v>200</v>
      </c>
      <c r="F131" s="31">
        <f>F132</f>
        <v>0</v>
      </c>
    </row>
    <row r="132" spans="1:6" ht="30" hidden="1" customHeight="1" x14ac:dyDescent="0.25">
      <c r="A132" s="38" t="s">
        <v>26</v>
      </c>
      <c r="B132" s="27">
        <v>5</v>
      </c>
      <c r="C132" s="28">
        <v>1</v>
      </c>
      <c r="D132" s="29" t="s">
        <v>99</v>
      </c>
      <c r="E132" s="30">
        <v>240</v>
      </c>
      <c r="F132" s="31"/>
    </row>
    <row r="133" spans="1:6" ht="15.75" hidden="1" x14ac:dyDescent="0.25">
      <c r="A133" s="57" t="s">
        <v>27</v>
      </c>
      <c r="B133" s="40">
        <v>5</v>
      </c>
      <c r="C133" s="40">
        <v>1</v>
      </c>
      <c r="D133" s="58" t="s">
        <v>99</v>
      </c>
      <c r="E133" s="42">
        <v>800</v>
      </c>
      <c r="F133" s="43">
        <f>F134</f>
        <v>0</v>
      </c>
    </row>
    <row r="134" spans="1:6" ht="15.75" hidden="1" x14ac:dyDescent="0.25">
      <c r="A134" s="57" t="s">
        <v>28</v>
      </c>
      <c r="B134" s="40">
        <v>5</v>
      </c>
      <c r="C134" s="40">
        <v>1</v>
      </c>
      <c r="D134" s="58" t="s">
        <v>99</v>
      </c>
      <c r="E134" s="42">
        <v>850</v>
      </c>
      <c r="F134" s="43"/>
    </row>
    <row r="135" spans="1:6" ht="15.75" x14ac:dyDescent="0.25">
      <c r="A135" s="49" t="s">
        <v>100</v>
      </c>
      <c r="B135" s="34">
        <v>5</v>
      </c>
      <c r="C135" s="34">
        <v>2</v>
      </c>
      <c r="D135" s="50"/>
      <c r="E135" s="36" t="s">
        <v>11</v>
      </c>
      <c r="F135" s="37">
        <f>F136</f>
        <v>1463.5</v>
      </c>
    </row>
    <row r="136" spans="1:6" ht="66" customHeight="1" x14ac:dyDescent="0.25">
      <c r="A136" s="57" t="s">
        <v>101</v>
      </c>
      <c r="B136" s="40">
        <v>5</v>
      </c>
      <c r="C136" s="40">
        <v>2</v>
      </c>
      <c r="D136" s="58" t="s">
        <v>102</v>
      </c>
      <c r="E136" s="42"/>
      <c r="F136" s="43">
        <f>F137+F140</f>
        <v>1463.5</v>
      </c>
    </row>
    <row r="137" spans="1:6" ht="66.75" customHeight="1" x14ac:dyDescent="0.25">
      <c r="A137" s="57" t="s">
        <v>183</v>
      </c>
      <c r="B137" s="40">
        <v>5</v>
      </c>
      <c r="C137" s="40">
        <v>2</v>
      </c>
      <c r="D137" s="58" t="s">
        <v>166</v>
      </c>
      <c r="E137" s="42"/>
      <c r="F137" s="43">
        <f>F138</f>
        <v>1390.3</v>
      </c>
    </row>
    <row r="138" spans="1:6" ht="30" customHeight="1" x14ac:dyDescent="0.25">
      <c r="A138" s="26" t="s">
        <v>104</v>
      </c>
      <c r="B138" s="40">
        <v>5</v>
      </c>
      <c r="C138" s="40">
        <v>2</v>
      </c>
      <c r="D138" s="58" t="s">
        <v>166</v>
      </c>
      <c r="E138" s="30">
        <v>400</v>
      </c>
      <c r="F138" s="43">
        <f>F139</f>
        <v>1390.3</v>
      </c>
    </row>
    <row r="139" spans="1:6" ht="20.100000000000001" customHeight="1" x14ac:dyDescent="0.25">
      <c r="A139" s="38" t="s">
        <v>76</v>
      </c>
      <c r="B139" s="40">
        <v>5</v>
      </c>
      <c r="C139" s="40">
        <v>2</v>
      </c>
      <c r="D139" s="58" t="s">
        <v>166</v>
      </c>
      <c r="E139" s="30">
        <v>410</v>
      </c>
      <c r="F139" s="43">
        <v>1390.3</v>
      </c>
    </row>
    <row r="140" spans="1:6" ht="65.25" customHeight="1" x14ac:dyDescent="0.25">
      <c r="A140" s="57" t="s">
        <v>184</v>
      </c>
      <c r="B140" s="40">
        <v>5</v>
      </c>
      <c r="C140" s="40">
        <v>2</v>
      </c>
      <c r="D140" s="41" t="s">
        <v>103</v>
      </c>
      <c r="E140" s="30"/>
      <c r="F140" s="43">
        <f>F141</f>
        <v>73.2</v>
      </c>
    </row>
    <row r="141" spans="1:6" ht="31.5" x14ac:dyDescent="0.25">
      <c r="A141" s="26" t="s">
        <v>104</v>
      </c>
      <c r="B141" s="40">
        <v>5</v>
      </c>
      <c r="C141" s="40">
        <v>2</v>
      </c>
      <c r="D141" s="41" t="s">
        <v>103</v>
      </c>
      <c r="E141" s="30">
        <v>400</v>
      </c>
      <c r="F141" s="85">
        <f>F142</f>
        <v>73.2</v>
      </c>
    </row>
    <row r="142" spans="1:6" ht="15.75" x14ac:dyDescent="0.25">
      <c r="A142" s="38" t="s">
        <v>76</v>
      </c>
      <c r="B142" s="40">
        <v>5</v>
      </c>
      <c r="C142" s="40">
        <v>2</v>
      </c>
      <c r="D142" s="41" t="s">
        <v>103</v>
      </c>
      <c r="E142" s="30">
        <v>410</v>
      </c>
      <c r="F142" s="31">
        <v>73.2</v>
      </c>
    </row>
    <row r="143" spans="1:6" ht="15.75" x14ac:dyDescent="0.25">
      <c r="A143" s="32" t="s">
        <v>105</v>
      </c>
      <c r="B143" s="21">
        <v>5</v>
      </c>
      <c r="C143" s="22">
        <v>3</v>
      </c>
      <c r="D143" s="23"/>
      <c r="E143" s="24"/>
      <c r="F143" s="25">
        <f>F144</f>
        <v>1066.5</v>
      </c>
    </row>
    <row r="144" spans="1:6" ht="47.25" x14ac:dyDescent="0.25">
      <c r="A144" s="26" t="s">
        <v>106</v>
      </c>
      <c r="B144" s="27">
        <v>5</v>
      </c>
      <c r="C144" s="28">
        <v>3</v>
      </c>
      <c r="D144" s="29" t="s">
        <v>107</v>
      </c>
      <c r="E144" s="30" t="s">
        <v>11</v>
      </c>
      <c r="F144" s="31">
        <f>F145+F149+F155+F161</f>
        <v>1066.5</v>
      </c>
    </row>
    <row r="145" spans="1:6" ht="45" customHeight="1" x14ac:dyDescent="0.25">
      <c r="A145" s="26" t="s">
        <v>108</v>
      </c>
      <c r="B145" s="27">
        <v>5</v>
      </c>
      <c r="C145" s="28">
        <v>3</v>
      </c>
      <c r="D145" s="29" t="s">
        <v>109</v>
      </c>
      <c r="E145" s="30"/>
      <c r="F145" s="31">
        <f>F146</f>
        <v>821.5</v>
      </c>
    </row>
    <row r="146" spans="1:6" ht="63" x14ac:dyDescent="0.25">
      <c r="A146" s="26" t="s">
        <v>110</v>
      </c>
      <c r="B146" s="27">
        <v>5</v>
      </c>
      <c r="C146" s="28">
        <v>3</v>
      </c>
      <c r="D146" s="29" t="s">
        <v>111</v>
      </c>
      <c r="E146" s="30"/>
      <c r="F146" s="31">
        <f>F147</f>
        <v>821.5</v>
      </c>
    </row>
    <row r="147" spans="1:6" ht="31.5" x14ac:dyDescent="0.25">
      <c r="A147" s="26" t="s">
        <v>25</v>
      </c>
      <c r="B147" s="27">
        <v>5</v>
      </c>
      <c r="C147" s="28">
        <v>3</v>
      </c>
      <c r="D147" s="29" t="s">
        <v>111</v>
      </c>
      <c r="E147" s="30">
        <v>200</v>
      </c>
      <c r="F147" s="31">
        <f>F148</f>
        <v>821.5</v>
      </c>
    </row>
    <row r="148" spans="1:6" ht="30" customHeight="1" x14ac:dyDescent="0.25">
      <c r="A148" s="26" t="s">
        <v>26</v>
      </c>
      <c r="B148" s="27">
        <v>5</v>
      </c>
      <c r="C148" s="28">
        <v>3</v>
      </c>
      <c r="D148" s="29" t="s">
        <v>111</v>
      </c>
      <c r="E148" s="30">
        <v>240</v>
      </c>
      <c r="F148" s="31">
        <f>821.5</f>
        <v>821.5</v>
      </c>
    </row>
    <row r="149" spans="1:6" ht="47.25" hidden="1" x14ac:dyDescent="0.25">
      <c r="A149" s="26" t="s">
        <v>112</v>
      </c>
      <c r="B149" s="27">
        <v>5</v>
      </c>
      <c r="C149" s="28">
        <v>3</v>
      </c>
      <c r="D149" s="29" t="s">
        <v>113</v>
      </c>
      <c r="E149" s="30"/>
      <c r="F149" s="31">
        <f>F150</f>
        <v>0</v>
      </c>
    </row>
    <row r="150" spans="1:6" ht="63" hidden="1" x14ac:dyDescent="0.25">
      <c r="A150" s="26" t="s">
        <v>114</v>
      </c>
      <c r="B150" s="27">
        <v>5</v>
      </c>
      <c r="C150" s="28">
        <v>3</v>
      </c>
      <c r="D150" s="29" t="s">
        <v>115</v>
      </c>
      <c r="E150" s="30"/>
      <c r="F150" s="31">
        <f>F151+F153</f>
        <v>0</v>
      </c>
    </row>
    <row r="151" spans="1:6" ht="31.5" hidden="1" x14ac:dyDescent="0.25">
      <c r="A151" s="26" t="s">
        <v>25</v>
      </c>
      <c r="B151" s="27">
        <v>5</v>
      </c>
      <c r="C151" s="28">
        <v>3</v>
      </c>
      <c r="D151" s="29" t="s">
        <v>115</v>
      </c>
      <c r="E151" s="30">
        <v>200</v>
      </c>
      <c r="F151" s="31">
        <f>F152</f>
        <v>0</v>
      </c>
    </row>
    <row r="152" spans="1:6" ht="47.25" hidden="1" x14ac:dyDescent="0.25">
      <c r="A152" s="26" t="s">
        <v>26</v>
      </c>
      <c r="B152" s="27">
        <v>5</v>
      </c>
      <c r="C152" s="28">
        <v>3</v>
      </c>
      <c r="D152" s="29" t="s">
        <v>115</v>
      </c>
      <c r="E152" s="30">
        <v>240</v>
      </c>
      <c r="F152" s="31">
        <f>5-5</f>
        <v>0</v>
      </c>
    </row>
    <row r="153" spans="1:6" ht="15.75" hidden="1" x14ac:dyDescent="0.25">
      <c r="A153" s="26" t="s">
        <v>27</v>
      </c>
      <c r="B153" s="27">
        <v>5</v>
      </c>
      <c r="C153" s="28">
        <v>3</v>
      </c>
      <c r="D153" s="29" t="s">
        <v>115</v>
      </c>
      <c r="E153" s="30">
        <v>800</v>
      </c>
      <c r="F153" s="31">
        <f>F154</f>
        <v>0</v>
      </c>
    </row>
    <row r="154" spans="1:6" ht="63" hidden="1" x14ac:dyDescent="0.25">
      <c r="A154" s="38" t="s">
        <v>79</v>
      </c>
      <c r="B154" s="27">
        <v>5</v>
      </c>
      <c r="C154" s="28">
        <v>3</v>
      </c>
      <c r="D154" s="29" t="s">
        <v>115</v>
      </c>
      <c r="E154" s="30">
        <v>810</v>
      </c>
      <c r="F154" s="31"/>
    </row>
    <row r="155" spans="1:6" ht="63" x14ac:dyDescent="0.25">
      <c r="A155" s="26" t="s">
        <v>116</v>
      </c>
      <c r="B155" s="27">
        <v>5</v>
      </c>
      <c r="C155" s="28">
        <v>3</v>
      </c>
      <c r="D155" s="29" t="s">
        <v>117</v>
      </c>
      <c r="E155" s="30"/>
      <c r="F155" s="31">
        <f>F156</f>
        <v>2</v>
      </c>
    </row>
    <row r="156" spans="1:6" ht="78.75" x14ac:dyDescent="0.25">
      <c r="A156" s="26" t="s">
        <v>118</v>
      </c>
      <c r="B156" s="27">
        <v>5</v>
      </c>
      <c r="C156" s="28">
        <v>3</v>
      </c>
      <c r="D156" s="29" t="s">
        <v>119</v>
      </c>
      <c r="E156" s="30"/>
      <c r="F156" s="31">
        <f>F157+F159</f>
        <v>2</v>
      </c>
    </row>
    <row r="157" spans="1:6" ht="31.5" x14ac:dyDescent="0.25">
      <c r="A157" s="26" t="s">
        <v>25</v>
      </c>
      <c r="B157" s="27">
        <v>5</v>
      </c>
      <c r="C157" s="28">
        <v>3</v>
      </c>
      <c r="D157" s="29" t="s">
        <v>119</v>
      </c>
      <c r="E157" s="30">
        <v>200</v>
      </c>
      <c r="F157" s="31">
        <f>F158</f>
        <v>2</v>
      </c>
    </row>
    <row r="158" spans="1:6" ht="30" customHeight="1" x14ac:dyDescent="0.25">
      <c r="A158" s="26" t="s">
        <v>26</v>
      </c>
      <c r="B158" s="27">
        <v>5</v>
      </c>
      <c r="C158" s="28">
        <v>3</v>
      </c>
      <c r="D158" s="29" t="s">
        <v>119</v>
      </c>
      <c r="E158" s="30">
        <v>240</v>
      </c>
      <c r="F158" s="31">
        <v>2</v>
      </c>
    </row>
    <row r="159" spans="1:6" ht="15.75" hidden="1" x14ac:dyDescent="0.25">
      <c r="A159" s="26" t="s">
        <v>27</v>
      </c>
      <c r="B159" s="27">
        <v>5</v>
      </c>
      <c r="C159" s="28">
        <v>3</v>
      </c>
      <c r="D159" s="29" t="s">
        <v>119</v>
      </c>
      <c r="E159" s="30">
        <v>800</v>
      </c>
      <c r="F159" s="31">
        <f>F160</f>
        <v>0</v>
      </c>
    </row>
    <row r="160" spans="1:6" ht="63" hidden="1" x14ac:dyDescent="0.25">
      <c r="A160" s="38" t="s">
        <v>79</v>
      </c>
      <c r="B160" s="27">
        <v>5</v>
      </c>
      <c r="C160" s="28">
        <v>3</v>
      </c>
      <c r="D160" s="29" t="s">
        <v>119</v>
      </c>
      <c r="E160" s="30">
        <v>810</v>
      </c>
      <c r="F160" s="31"/>
    </row>
    <row r="161" spans="1:6" ht="78.75" x14ac:dyDescent="0.25">
      <c r="A161" s="26" t="s">
        <v>120</v>
      </c>
      <c r="B161" s="27">
        <v>5</v>
      </c>
      <c r="C161" s="28">
        <v>3</v>
      </c>
      <c r="D161" s="29" t="s">
        <v>121</v>
      </c>
      <c r="E161" s="30"/>
      <c r="F161" s="31">
        <f>F162</f>
        <v>243</v>
      </c>
    </row>
    <row r="162" spans="1:6" ht="78.75" x14ac:dyDescent="0.25">
      <c r="A162" s="57" t="s">
        <v>122</v>
      </c>
      <c r="B162" s="40">
        <v>5</v>
      </c>
      <c r="C162" s="40">
        <v>3</v>
      </c>
      <c r="D162" s="58" t="s">
        <v>123</v>
      </c>
      <c r="E162" s="42"/>
      <c r="F162" s="43">
        <f>F163+F165</f>
        <v>243</v>
      </c>
    </row>
    <row r="163" spans="1:6" ht="31.5" x14ac:dyDescent="0.25">
      <c r="A163" s="57" t="s">
        <v>25</v>
      </c>
      <c r="B163" s="40">
        <v>5</v>
      </c>
      <c r="C163" s="40">
        <v>3</v>
      </c>
      <c r="D163" s="58" t="s">
        <v>123</v>
      </c>
      <c r="E163" s="42">
        <v>200</v>
      </c>
      <c r="F163" s="43">
        <f>F164</f>
        <v>243</v>
      </c>
    </row>
    <row r="164" spans="1:6" ht="30" customHeight="1" x14ac:dyDescent="0.25">
      <c r="A164" s="57" t="s">
        <v>26</v>
      </c>
      <c r="B164" s="40">
        <v>5</v>
      </c>
      <c r="C164" s="40">
        <v>3</v>
      </c>
      <c r="D164" s="58" t="s">
        <v>123</v>
      </c>
      <c r="E164" s="42">
        <v>240</v>
      </c>
      <c r="F164" s="43">
        <v>243</v>
      </c>
    </row>
    <row r="165" spans="1:6" ht="15.75" hidden="1" x14ac:dyDescent="0.25">
      <c r="A165" s="57" t="s">
        <v>27</v>
      </c>
      <c r="B165" s="40">
        <v>5</v>
      </c>
      <c r="C165" s="40">
        <v>3</v>
      </c>
      <c r="D165" s="58" t="s">
        <v>123</v>
      </c>
      <c r="E165" s="42">
        <v>800</v>
      </c>
      <c r="F165" s="43">
        <f>F166</f>
        <v>0</v>
      </c>
    </row>
    <row r="166" spans="1:6" ht="63" hidden="1" x14ac:dyDescent="0.25">
      <c r="A166" s="57" t="s">
        <v>79</v>
      </c>
      <c r="B166" s="40">
        <v>5</v>
      </c>
      <c r="C166" s="40">
        <v>3</v>
      </c>
      <c r="D166" s="58" t="s">
        <v>123</v>
      </c>
      <c r="E166" s="42">
        <v>810</v>
      </c>
      <c r="F166" s="43"/>
    </row>
    <row r="167" spans="1:6" ht="15.75" hidden="1" x14ac:dyDescent="0.25">
      <c r="A167" s="57" t="s">
        <v>13</v>
      </c>
      <c r="B167" s="40">
        <v>5</v>
      </c>
      <c r="C167" s="40">
        <v>3</v>
      </c>
      <c r="D167" s="58" t="s">
        <v>14</v>
      </c>
      <c r="E167" s="42" t="s">
        <v>11</v>
      </c>
      <c r="F167" s="43">
        <f>F168+F175+F180+F185</f>
        <v>0</v>
      </c>
    </row>
    <row r="168" spans="1:6" ht="15.75" hidden="1" x14ac:dyDescent="0.25">
      <c r="A168" s="57" t="s">
        <v>124</v>
      </c>
      <c r="B168" s="40">
        <v>5</v>
      </c>
      <c r="C168" s="40">
        <v>3</v>
      </c>
      <c r="D168" s="58" t="s">
        <v>125</v>
      </c>
      <c r="E168" s="42"/>
      <c r="F168" s="43">
        <f>F169+F171+F173</f>
        <v>0</v>
      </c>
    </row>
    <row r="169" spans="1:6" ht="31.5" hidden="1" x14ac:dyDescent="0.25">
      <c r="A169" s="57" t="s">
        <v>25</v>
      </c>
      <c r="B169" s="40">
        <v>5</v>
      </c>
      <c r="C169" s="40">
        <v>3</v>
      </c>
      <c r="D169" s="58" t="s">
        <v>125</v>
      </c>
      <c r="E169" s="42">
        <v>200</v>
      </c>
      <c r="F169" s="43">
        <f>F170</f>
        <v>0</v>
      </c>
    </row>
    <row r="170" spans="1:6" ht="47.25" hidden="1" x14ac:dyDescent="0.25">
      <c r="A170" s="57" t="s">
        <v>26</v>
      </c>
      <c r="B170" s="40">
        <v>5</v>
      </c>
      <c r="C170" s="40">
        <v>3</v>
      </c>
      <c r="D170" s="58" t="s">
        <v>125</v>
      </c>
      <c r="E170" s="42">
        <v>240</v>
      </c>
      <c r="F170" s="43"/>
    </row>
    <row r="171" spans="1:6" ht="47.25" hidden="1" x14ac:dyDescent="0.25">
      <c r="A171" s="57" t="s">
        <v>75</v>
      </c>
      <c r="B171" s="40">
        <v>5</v>
      </c>
      <c r="C171" s="40">
        <v>3</v>
      </c>
      <c r="D171" s="58" t="s">
        <v>125</v>
      </c>
      <c r="E171" s="42">
        <v>400</v>
      </c>
      <c r="F171" s="43">
        <f>F172</f>
        <v>0</v>
      </c>
    </row>
    <row r="172" spans="1:6" ht="15.75" hidden="1" x14ac:dyDescent="0.25">
      <c r="A172" s="57" t="s">
        <v>76</v>
      </c>
      <c r="B172" s="40">
        <v>5</v>
      </c>
      <c r="C172" s="40">
        <v>3</v>
      </c>
      <c r="D172" s="58" t="s">
        <v>125</v>
      </c>
      <c r="E172" s="42">
        <v>410</v>
      </c>
      <c r="F172" s="43"/>
    </row>
    <row r="173" spans="1:6" ht="15.75" hidden="1" x14ac:dyDescent="0.25">
      <c r="A173" s="57" t="s">
        <v>27</v>
      </c>
      <c r="B173" s="40">
        <v>5</v>
      </c>
      <c r="C173" s="40">
        <v>3</v>
      </c>
      <c r="D173" s="58" t="s">
        <v>125</v>
      </c>
      <c r="E173" s="42">
        <v>800</v>
      </c>
      <c r="F173" s="43">
        <f>F174</f>
        <v>0</v>
      </c>
    </row>
    <row r="174" spans="1:6" ht="63" hidden="1" x14ac:dyDescent="0.25">
      <c r="A174" s="57" t="s">
        <v>79</v>
      </c>
      <c r="B174" s="40">
        <v>5</v>
      </c>
      <c r="C174" s="40">
        <v>3</v>
      </c>
      <c r="D174" s="58" t="s">
        <v>125</v>
      </c>
      <c r="E174" s="42">
        <v>810</v>
      </c>
      <c r="F174" s="43"/>
    </row>
    <row r="175" spans="1:6" ht="15.75" hidden="1" x14ac:dyDescent="0.25">
      <c r="A175" s="57" t="s">
        <v>126</v>
      </c>
      <c r="B175" s="40">
        <v>5</v>
      </c>
      <c r="C175" s="40">
        <v>3</v>
      </c>
      <c r="D175" s="58" t="s">
        <v>127</v>
      </c>
      <c r="E175" s="42"/>
      <c r="F175" s="43">
        <f>F176+F178</f>
        <v>0</v>
      </c>
    </row>
    <row r="176" spans="1:6" ht="31.5" hidden="1" x14ac:dyDescent="0.25">
      <c r="A176" s="57" t="s">
        <v>25</v>
      </c>
      <c r="B176" s="40">
        <v>5</v>
      </c>
      <c r="C176" s="40">
        <v>3</v>
      </c>
      <c r="D176" s="58" t="s">
        <v>127</v>
      </c>
      <c r="E176" s="42">
        <v>200</v>
      </c>
      <c r="F176" s="43">
        <f>F177</f>
        <v>0</v>
      </c>
    </row>
    <row r="177" spans="1:6" ht="47.25" hidden="1" x14ac:dyDescent="0.25">
      <c r="A177" s="57" t="s">
        <v>26</v>
      </c>
      <c r="B177" s="40">
        <v>5</v>
      </c>
      <c r="C177" s="40">
        <v>3</v>
      </c>
      <c r="D177" s="58" t="s">
        <v>127</v>
      </c>
      <c r="E177" s="42">
        <v>240</v>
      </c>
      <c r="F177" s="43"/>
    </row>
    <row r="178" spans="1:6" ht="15.75" hidden="1" x14ac:dyDescent="0.25">
      <c r="A178" s="57" t="s">
        <v>27</v>
      </c>
      <c r="B178" s="40">
        <v>5</v>
      </c>
      <c r="C178" s="40">
        <v>3</v>
      </c>
      <c r="D178" s="58" t="s">
        <v>127</v>
      </c>
      <c r="E178" s="42">
        <v>800</v>
      </c>
      <c r="F178" s="43">
        <f>F179</f>
        <v>0</v>
      </c>
    </row>
    <row r="179" spans="1:6" ht="63" hidden="1" x14ac:dyDescent="0.25">
      <c r="A179" s="57" t="s">
        <v>79</v>
      </c>
      <c r="B179" s="40">
        <v>5</v>
      </c>
      <c r="C179" s="40">
        <v>3</v>
      </c>
      <c r="D179" s="58" t="s">
        <v>127</v>
      </c>
      <c r="E179" s="42">
        <v>810</v>
      </c>
      <c r="F179" s="43"/>
    </row>
    <row r="180" spans="1:6" ht="15.75" hidden="1" x14ac:dyDescent="0.25">
      <c r="A180" s="57" t="s">
        <v>128</v>
      </c>
      <c r="B180" s="40">
        <v>5</v>
      </c>
      <c r="C180" s="40">
        <v>3</v>
      </c>
      <c r="D180" s="58" t="s">
        <v>129</v>
      </c>
      <c r="E180" s="42"/>
      <c r="F180" s="43">
        <f>F181+F183</f>
        <v>0</v>
      </c>
    </row>
    <row r="181" spans="1:6" ht="31.5" hidden="1" x14ac:dyDescent="0.25">
      <c r="A181" s="57" t="s">
        <v>25</v>
      </c>
      <c r="B181" s="40">
        <v>5</v>
      </c>
      <c r="C181" s="40">
        <v>3</v>
      </c>
      <c r="D181" s="58" t="s">
        <v>129</v>
      </c>
      <c r="E181" s="42">
        <v>200</v>
      </c>
      <c r="F181" s="43">
        <f>F182</f>
        <v>0</v>
      </c>
    </row>
    <row r="182" spans="1:6" ht="47.25" hidden="1" x14ac:dyDescent="0.25">
      <c r="A182" s="57" t="s">
        <v>26</v>
      </c>
      <c r="B182" s="40">
        <v>5</v>
      </c>
      <c r="C182" s="40">
        <v>3</v>
      </c>
      <c r="D182" s="58" t="s">
        <v>129</v>
      </c>
      <c r="E182" s="42">
        <v>240</v>
      </c>
      <c r="F182" s="43"/>
    </row>
    <row r="183" spans="1:6" ht="15.75" hidden="1" x14ac:dyDescent="0.25">
      <c r="A183" s="57" t="s">
        <v>27</v>
      </c>
      <c r="B183" s="40">
        <v>5</v>
      </c>
      <c r="C183" s="40">
        <v>3</v>
      </c>
      <c r="D183" s="58" t="s">
        <v>129</v>
      </c>
      <c r="E183" s="42">
        <v>800</v>
      </c>
      <c r="F183" s="43">
        <f>F184</f>
        <v>0</v>
      </c>
    </row>
    <row r="184" spans="1:6" ht="63" hidden="1" x14ac:dyDescent="0.25">
      <c r="A184" s="57" t="s">
        <v>79</v>
      </c>
      <c r="B184" s="40">
        <v>5</v>
      </c>
      <c r="C184" s="40">
        <v>3</v>
      </c>
      <c r="D184" s="58" t="s">
        <v>129</v>
      </c>
      <c r="E184" s="42">
        <v>810</v>
      </c>
      <c r="F184" s="43"/>
    </row>
    <row r="185" spans="1:6" ht="31.5" hidden="1" x14ac:dyDescent="0.25">
      <c r="A185" s="57" t="s">
        <v>130</v>
      </c>
      <c r="B185" s="40">
        <v>5</v>
      </c>
      <c r="C185" s="40">
        <v>3</v>
      </c>
      <c r="D185" s="58" t="s">
        <v>131</v>
      </c>
      <c r="E185" s="42"/>
      <c r="F185" s="43">
        <f>F186+F188</f>
        <v>0</v>
      </c>
    </row>
    <row r="186" spans="1:6" ht="31.5" hidden="1" x14ac:dyDescent="0.25">
      <c r="A186" s="57" t="s">
        <v>25</v>
      </c>
      <c r="B186" s="40">
        <v>5</v>
      </c>
      <c r="C186" s="40">
        <v>3</v>
      </c>
      <c r="D186" s="58" t="s">
        <v>131</v>
      </c>
      <c r="E186" s="42">
        <v>200</v>
      </c>
      <c r="F186" s="43">
        <f>F187</f>
        <v>0</v>
      </c>
    </row>
    <row r="187" spans="1:6" ht="47.25" hidden="1" x14ac:dyDescent="0.25">
      <c r="A187" s="57" t="s">
        <v>26</v>
      </c>
      <c r="B187" s="40">
        <v>5</v>
      </c>
      <c r="C187" s="40">
        <v>3</v>
      </c>
      <c r="D187" s="58" t="s">
        <v>131</v>
      </c>
      <c r="E187" s="42">
        <v>240</v>
      </c>
      <c r="F187" s="43"/>
    </row>
    <row r="188" spans="1:6" ht="15.75" hidden="1" x14ac:dyDescent="0.25">
      <c r="A188" s="57" t="s">
        <v>27</v>
      </c>
      <c r="B188" s="40">
        <v>5</v>
      </c>
      <c r="C188" s="40">
        <v>3</v>
      </c>
      <c r="D188" s="58" t="s">
        <v>131</v>
      </c>
      <c r="E188" s="42">
        <v>800</v>
      </c>
      <c r="F188" s="43">
        <f>F189</f>
        <v>0</v>
      </c>
    </row>
    <row r="189" spans="1:6" ht="63" hidden="1" x14ac:dyDescent="0.25">
      <c r="A189" s="57" t="s">
        <v>79</v>
      </c>
      <c r="B189" s="40">
        <v>5</v>
      </c>
      <c r="C189" s="40">
        <v>3</v>
      </c>
      <c r="D189" s="58" t="s">
        <v>131</v>
      </c>
      <c r="E189" s="42">
        <v>810</v>
      </c>
      <c r="F189" s="43"/>
    </row>
    <row r="190" spans="1:6" ht="15.75" hidden="1" x14ac:dyDescent="0.25">
      <c r="A190" s="49" t="s">
        <v>132</v>
      </c>
      <c r="B190" s="34">
        <v>7</v>
      </c>
      <c r="C190" s="34">
        <v>7</v>
      </c>
      <c r="D190" s="58"/>
      <c r="E190" s="42"/>
      <c r="F190" s="43">
        <f>F191+F195</f>
        <v>0</v>
      </c>
    </row>
    <row r="191" spans="1:6" ht="47.25" hidden="1" x14ac:dyDescent="0.25">
      <c r="A191" s="57" t="s">
        <v>133</v>
      </c>
      <c r="B191" s="40">
        <v>7</v>
      </c>
      <c r="C191" s="40">
        <v>7</v>
      </c>
      <c r="D191" s="58" t="s">
        <v>134</v>
      </c>
      <c r="E191" s="42"/>
      <c r="F191" s="43">
        <f>F192</f>
        <v>0</v>
      </c>
    </row>
    <row r="192" spans="1:6" ht="47.25" hidden="1" x14ac:dyDescent="0.25">
      <c r="A192" s="57" t="s">
        <v>135</v>
      </c>
      <c r="B192" s="40">
        <v>7</v>
      </c>
      <c r="C192" s="40">
        <v>7</v>
      </c>
      <c r="D192" s="58" t="s">
        <v>136</v>
      </c>
      <c r="E192" s="42"/>
      <c r="F192" s="43">
        <f>F193</f>
        <v>0</v>
      </c>
    </row>
    <row r="193" spans="1:7" ht="31.5" hidden="1" x14ac:dyDescent="0.25">
      <c r="A193" s="57" t="s">
        <v>25</v>
      </c>
      <c r="B193" s="40">
        <v>7</v>
      </c>
      <c r="C193" s="40">
        <v>7</v>
      </c>
      <c r="D193" s="58" t="s">
        <v>136</v>
      </c>
      <c r="E193" s="42">
        <v>200</v>
      </c>
      <c r="F193" s="43">
        <f>F194</f>
        <v>0</v>
      </c>
    </row>
    <row r="194" spans="1:7" ht="47.25" hidden="1" x14ac:dyDescent="0.25">
      <c r="A194" s="57" t="s">
        <v>26</v>
      </c>
      <c r="B194" s="40">
        <v>7</v>
      </c>
      <c r="C194" s="40">
        <v>7</v>
      </c>
      <c r="D194" s="58" t="s">
        <v>136</v>
      </c>
      <c r="E194" s="42">
        <v>240</v>
      </c>
      <c r="F194" s="43"/>
    </row>
    <row r="195" spans="1:7" ht="15.75" hidden="1" x14ac:dyDescent="0.25">
      <c r="A195" s="57" t="s">
        <v>13</v>
      </c>
      <c r="B195" s="40">
        <v>7</v>
      </c>
      <c r="C195" s="40">
        <v>7</v>
      </c>
      <c r="D195" s="58" t="s">
        <v>14</v>
      </c>
      <c r="E195" s="42"/>
      <c r="F195" s="43">
        <f>F196</f>
        <v>0</v>
      </c>
    </row>
    <row r="196" spans="1:7" ht="31.5" hidden="1" x14ac:dyDescent="0.25">
      <c r="A196" s="57" t="s">
        <v>137</v>
      </c>
      <c r="B196" s="40">
        <v>7</v>
      </c>
      <c r="C196" s="40">
        <v>7</v>
      </c>
      <c r="D196" s="58" t="s">
        <v>138</v>
      </c>
      <c r="E196" s="42"/>
      <c r="F196" s="37">
        <f>F197</f>
        <v>0</v>
      </c>
    </row>
    <row r="197" spans="1:7" ht="31.5" hidden="1" x14ac:dyDescent="0.25">
      <c r="A197" s="57" t="s">
        <v>25</v>
      </c>
      <c r="B197" s="40">
        <v>7</v>
      </c>
      <c r="C197" s="40">
        <v>7</v>
      </c>
      <c r="D197" s="58" t="s">
        <v>138</v>
      </c>
      <c r="E197" s="42">
        <v>200</v>
      </c>
      <c r="F197" s="43">
        <f>F198</f>
        <v>0</v>
      </c>
    </row>
    <row r="198" spans="1:7" ht="47.25" hidden="1" x14ac:dyDescent="0.25">
      <c r="A198" s="57" t="s">
        <v>26</v>
      </c>
      <c r="B198" s="40">
        <v>7</v>
      </c>
      <c r="C198" s="40">
        <v>7</v>
      </c>
      <c r="D198" s="58" t="s">
        <v>138</v>
      </c>
      <c r="E198" s="42">
        <v>240</v>
      </c>
      <c r="F198" s="43"/>
    </row>
    <row r="199" spans="1:7" ht="15.75" x14ac:dyDescent="0.25">
      <c r="A199" s="49" t="s">
        <v>139</v>
      </c>
      <c r="B199" s="34">
        <v>8</v>
      </c>
      <c r="C199" s="34" t="s">
        <v>11</v>
      </c>
      <c r="D199" s="50" t="s">
        <v>11</v>
      </c>
      <c r="E199" s="36" t="s">
        <v>11</v>
      </c>
      <c r="F199" s="37">
        <f>F200</f>
        <v>7491.3</v>
      </c>
    </row>
    <row r="200" spans="1:7" ht="15.75" x14ac:dyDescent="0.25">
      <c r="A200" s="49" t="s">
        <v>140</v>
      </c>
      <c r="B200" s="34">
        <v>8</v>
      </c>
      <c r="C200" s="34">
        <v>1</v>
      </c>
      <c r="D200" s="50" t="s">
        <v>11</v>
      </c>
      <c r="E200" s="36" t="s">
        <v>11</v>
      </c>
      <c r="F200" s="37">
        <f>F201</f>
        <v>7491.3</v>
      </c>
    </row>
    <row r="201" spans="1:7" ht="51" customHeight="1" x14ac:dyDescent="0.25">
      <c r="A201" s="123" t="s">
        <v>141</v>
      </c>
      <c r="B201" s="40">
        <v>8</v>
      </c>
      <c r="C201" s="40">
        <v>1</v>
      </c>
      <c r="D201" s="58" t="s">
        <v>142</v>
      </c>
      <c r="E201" s="42" t="s">
        <v>11</v>
      </c>
      <c r="F201" s="43">
        <f>F205+F215+F218</f>
        <v>7491.3</v>
      </c>
    </row>
    <row r="202" spans="1:7" ht="78" hidden="1" customHeight="1" x14ac:dyDescent="0.25">
      <c r="A202" s="123" t="s">
        <v>180</v>
      </c>
      <c r="B202" s="40">
        <v>8</v>
      </c>
      <c r="C202" s="40">
        <v>1</v>
      </c>
      <c r="D202" s="58" t="s">
        <v>143</v>
      </c>
      <c r="E202" s="42"/>
      <c r="F202" s="43">
        <f>F203</f>
        <v>0</v>
      </c>
    </row>
    <row r="203" spans="1:7" ht="31.5" hidden="1" x14ac:dyDescent="0.25">
      <c r="A203" s="57" t="s">
        <v>25</v>
      </c>
      <c r="B203" s="40">
        <v>8</v>
      </c>
      <c r="C203" s="40">
        <v>1</v>
      </c>
      <c r="D203" s="58" t="s">
        <v>143</v>
      </c>
      <c r="E203" s="42">
        <v>200</v>
      </c>
      <c r="F203" s="43">
        <f>F204</f>
        <v>0</v>
      </c>
    </row>
    <row r="204" spans="1:7" ht="47.25" hidden="1" x14ac:dyDescent="0.25">
      <c r="A204" s="57" t="s">
        <v>26</v>
      </c>
      <c r="B204" s="40">
        <v>8</v>
      </c>
      <c r="C204" s="40">
        <v>1</v>
      </c>
      <c r="D204" s="58" t="s">
        <v>143</v>
      </c>
      <c r="E204" s="42">
        <v>240</v>
      </c>
      <c r="F204" s="43">
        <v>0</v>
      </c>
    </row>
    <row r="205" spans="1:7" ht="47.25" customHeight="1" x14ac:dyDescent="0.25">
      <c r="A205" s="123" t="s">
        <v>144</v>
      </c>
      <c r="B205" s="40">
        <v>8</v>
      </c>
      <c r="C205" s="40">
        <v>1</v>
      </c>
      <c r="D205" s="58" t="s">
        <v>145</v>
      </c>
      <c r="E205" s="42"/>
      <c r="F205" s="43">
        <f>F206+F208+F210</f>
        <v>6347</v>
      </c>
    </row>
    <row r="206" spans="1:7" ht="78.75" x14ac:dyDescent="0.25">
      <c r="A206" s="57" t="s">
        <v>17</v>
      </c>
      <c r="B206" s="27">
        <v>8</v>
      </c>
      <c r="C206" s="28">
        <v>1</v>
      </c>
      <c r="D206" s="29" t="s">
        <v>145</v>
      </c>
      <c r="E206" s="30">
        <v>100</v>
      </c>
      <c r="F206" s="31">
        <f>F207</f>
        <v>4107.5</v>
      </c>
    </row>
    <row r="207" spans="1:7" ht="15.75" x14ac:dyDescent="0.25">
      <c r="A207" s="86" t="s">
        <v>146</v>
      </c>
      <c r="B207" s="27">
        <v>8</v>
      </c>
      <c r="C207" s="28">
        <v>1</v>
      </c>
      <c r="D207" s="29" t="s">
        <v>145</v>
      </c>
      <c r="E207" s="30">
        <v>110</v>
      </c>
      <c r="F207" s="31">
        <v>4107.5</v>
      </c>
      <c r="G207" s="11"/>
    </row>
    <row r="208" spans="1:7" ht="31.5" x14ac:dyDescent="0.25">
      <c r="A208" s="26" t="s">
        <v>25</v>
      </c>
      <c r="B208" s="39">
        <v>8</v>
      </c>
      <c r="C208" s="40">
        <v>1</v>
      </c>
      <c r="D208" s="29" t="s">
        <v>145</v>
      </c>
      <c r="E208" s="42">
        <v>200</v>
      </c>
      <c r="F208" s="43">
        <f>F209</f>
        <v>2119.5</v>
      </c>
      <c r="G208" s="11"/>
    </row>
    <row r="209" spans="1:7" ht="30" customHeight="1" x14ac:dyDescent="0.25">
      <c r="A209" s="57" t="s">
        <v>26</v>
      </c>
      <c r="B209" s="45">
        <v>8</v>
      </c>
      <c r="C209" s="46">
        <v>1</v>
      </c>
      <c r="D209" s="29" t="s">
        <v>145</v>
      </c>
      <c r="E209" s="47">
        <v>240</v>
      </c>
      <c r="F209" s="48">
        <v>2119.5</v>
      </c>
      <c r="G209" s="11"/>
    </row>
    <row r="210" spans="1:7" ht="15.75" x14ac:dyDescent="0.25">
      <c r="A210" s="57" t="s">
        <v>27</v>
      </c>
      <c r="B210" s="27">
        <v>8</v>
      </c>
      <c r="C210" s="28">
        <v>1</v>
      </c>
      <c r="D210" s="29" t="s">
        <v>145</v>
      </c>
      <c r="E210" s="30">
        <v>800</v>
      </c>
      <c r="F210" s="31">
        <f>F211</f>
        <v>120</v>
      </c>
      <c r="G210" s="11"/>
    </row>
    <row r="211" spans="1:7" ht="15.75" x14ac:dyDescent="0.25">
      <c r="A211" s="57" t="s">
        <v>28</v>
      </c>
      <c r="B211" s="27">
        <v>8</v>
      </c>
      <c r="C211" s="28">
        <v>1</v>
      </c>
      <c r="D211" s="29" t="s">
        <v>145</v>
      </c>
      <c r="E211" s="30">
        <v>850</v>
      </c>
      <c r="F211" s="31">
        <v>120</v>
      </c>
    </row>
    <row r="212" spans="1:7" ht="31.5" hidden="1" x14ac:dyDescent="0.25">
      <c r="A212" s="57" t="s">
        <v>35</v>
      </c>
      <c r="B212" s="27">
        <v>8</v>
      </c>
      <c r="C212" s="28">
        <v>1</v>
      </c>
      <c r="D212" s="29" t="s">
        <v>36</v>
      </c>
      <c r="E212" s="30"/>
      <c r="F212" s="31">
        <f>F213</f>
        <v>0</v>
      </c>
    </row>
    <row r="213" spans="1:7" ht="15.75" hidden="1" x14ac:dyDescent="0.25">
      <c r="A213" s="26" t="s">
        <v>37</v>
      </c>
      <c r="B213" s="27">
        <v>8</v>
      </c>
      <c r="C213" s="28">
        <v>1</v>
      </c>
      <c r="D213" s="29" t="s">
        <v>36</v>
      </c>
      <c r="E213" s="30">
        <v>500</v>
      </c>
      <c r="F213" s="31">
        <f>F214</f>
        <v>0</v>
      </c>
    </row>
    <row r="214" spans="1:7" ht="15.75" hidden="1" x14ac:dyDescent="0.25">
      <c r="A214" s="26" t="s">
        <v>38</v>
      </c>
      <c r="B214" s="39">
        <v>8</v>
      </c>
      <c r="C214" s="40">
        <v>1</v>
      </c>
      <c r="D214" s="29" t="s">
        <v>36</v>
      </c>
      <c r="E214" s="42">
        <v>540</v>
      </c>
      <c r="F214" s="43"/>
    </row>
    <row r="215" spans="1:7" ht="78.75" x14ac:dyDescent="0.25">
      <c r="A215" s="26" t="s">
        <v>182</v>
      </c>
      <c r="B215" s="39">
        <v>8</v>
      </c>
      <c r="C215" s="40">
        <v>1</v>
      </c>
      <c r="D215" s="29" t="s">
        <v>147</v>
      </c>
      <c r="E215" s="42"/>
      <c r="F215" s="43">
        <f>F216</f>
        <v>1132.8</v>
      </c>
    </row>
    <row r="216" spans="1:7" ht="78.75" x14ac:dyDescent="0.25">
      <c r="A216" s="57" t="s">
        <v>17</v>
      </c>
      <c r="B216" s="39">
        <v>8</v>
      </c>
      <c r="C216" s="40">
        <v>1</v>
      </c>
      <c r="D216" s="29" t="s">
        <v>147</v>
      </c>
      <c r="E216" s="42">
        <v>100</v>
      </c>
      <c r="F216" s="43">
        <f>F217</f>
        <v>1132.8</v>
      </c>
    </row>
    <row r="217" spans="1:7" ht="15.75" x14ac:dyDescent="0.25">
      <c r="A217" s="86" t="s">
        <v>146</v>
      </c>
      <c r="B217" s="39">
        <v>8</v>
      </c>
      <c r="C217" s="40">
        <v>1</v>
      </c>
      <c r="D217" s="29" t="s">
        <v>147</v>
      </c>
      <c r="E217" s="42">
        <v>110</v>
      </c>
      <c r="F217" s="43">
        <v>1132.8</v>
      </c>
    </row>
    <row r="218" spans="1:7" ht="78.75" x14ac:dyDescent="0.25">
      <c r="A218" s="26" t="s">
        <v>182</v>
      </c>
      <c r="B218" s="39">
        <v>8</v>
      </c>
      <c r="C218" s="40">
        <v>1</v>
      </c>
      <c r="D218" s="29" t="s">
        <v>167</v>
      </c>
      <c r="E218" s="42"/>
      <c r="F218" s="43">
        <f>F219</f>
        <v>11.5</v>
      </c>
    </row>
    <row r="219" spans="1:7" ht="78.75" x14ac:dyDescent="0.25">
      <c r="A219" s="57" t="s">
        <v>17</v>
      </c>
      <c r="B219" s="39">
        <v>8</v>
      </c>
      <c r="C219" s="40">
        <v>1</v>
      </c>
      <c r="D219" s="29" t="s">
        <v>167</v>
      </c>
      <c r="E219" s="42">
        <v>100</v>
      </c>
      <c r="F219" s="43">
        <f>F220</f>
        <v>11.5</v>
      </c>
    </row>
    <row r="220" spans="1:7" ht="15.75" x14ac:dyDescent="0.25">
      <c r="A220" s="86" t="s">
        <v>146</v>
      </c>
      <c r="B220" s="39">
        <v>8</v>
      </c>
      <c r="C220" s="40">
        <v>1</v>
      </c>
      <c r="D220" s="29" t="s">
        <v>167</v>
      </c>
      <c r="E220" s="42">
        <v>110</v>
      </c>
      <c r="F220" s="43">
        <v>11.5</v>
      </c>
    </row>
    <row r="221" spans="1:7" ht="15.75" x14ac:dyDescent="0.25">
      <c r="A221" s="32" t="s">
        <v>148</v>
      </c>
      <c r="B221" s="33">
        <v>10</v>
      </c>
      <c r="C221" s="40"/>
      <c r="D221" s="29"/>
      <c r="E221" s="42"/>
      <c r="F221" s="37">
        <f>F222</f>
        <v>73</v>
      </c>
    </row>
    <row r="222" spans="1:7" ht="15.75" x14ac:dyDescent="0.25">
      <c r="A222" s="32" t="s">
        <v>149</v>
      </c>
      <c r="B222" s="33">
        <v>10</v>
      </c>
      <c r="C222" s="34">
        <v>1</v>
      </c>
      <c r="D222" s="35" t="s">
        <v>11</v>
      </c>
      <c r="E222" s="36" t="s">
        <v>11</v>
      </c>
      <c r="F222" s="37">
        <f>F223</f>
        <v>73</v>
      </c>
    </row>
    <row r="223" spans="1:7" ht="15.75" x14ac:dyDescent="0.25">
      <c r="A223" s="87" t="s">
        <v>150</v>
      </c>
      <c r="B223" s="45">
        <v>10</v>
      </c>
      <c r="C223" s="46">
        <v>1</v>
      </c>
      <c r="D223" s="59" t="s">
        <v>14</v>
      </c>
      <c r="E223" s="47" t="s">
        <v>11</v>
      </c>
      <c r="F223" s="48">
        <f>F224</f>
        <v>73</v>
      </c>
    </row>
    <row r="224" spans="1:7" ht="47.25" x14ac:dyDescent="0.25">
      <c r="A224" s="26" t="s">
        <v>151</v>
      </c>
      <c r="B224" s="27">
        <v>10</v>
      </c>
      <c r="C224" s="28">
        <v>1</v>
      </c>
      <c r="D224" s="29" t="s">
        <v>152</v>
      </c>
      <c r="E224" s="30" t="s">
        <v>11</v>
      </c>
      <c r="F224" s="31">
        <f>F225</f>
        <v>73</v>
      </c>
    </row>
    <row r="225" spans="1:6" ht="20.100000000000001" customHeight="1" x14ac:dyDescent="0.25">
      <c r="A225" s="38" t="s">
        <v>153</v>
      </c>
      <c r="B225" s="39">
        <v>10</v>
      </c>
      <c r="C225" s="40">
        <v>1</v>
      </c>
      <c r="D225" s="29" t="s">
        <v>152</v>
      </c>
      <c r="E225" s="42">
        <v>300</v>
      </c>
      <c r="F225" s="43">
        <f>F226</f>
        <v>73</v>
      </c>
    </row>
    <row r="226" spans="1:6" ht="31.5" x14ac:dyDescent="0.25">
      <c r="A226" s="124" t="s">
        <v>181</v>
      </c>
      <c r="B226" s="39">
        <v>10</v>
      </c>
      <c r="C226" s="40">
        <v>1</v>
      </c>
      <c r="D226" s="58" t="s">
        <v>152</v>
      </c>
      <c r="E226" s="42">
        <v>320</v>
      </c>
      <c r="F226" s="43">
        <v>73</v>
      </c>
    </row>
    <row r="227" spans="1:6" ht="15.75" hidden="1" x14ac:dyDescent="0.25">
      <c r="A227" s="49" t="s">
        <v>154</v>
      </c>
      <c r="B227" s="34">
        <v>11</v>
      </c>
      <c r="C227" s="34" t="s">
        <v>11</v>
      </c>
      <c r="D227" s="50" t="s">
        <v>11</v>
      </c>
      <c r="E227" s="36" t="s">
        <v>11</v>
      </c>
      <c r="F227" s="37">
        <f>F228</f>
        <v>0</v>
      </c>
    </row>
    <row r="228" spans="1:6" ht="31.5" hidden="1" x14ac:dyDescent="0.25">
      <c r="A228" s="49" t="s">
        <v>159</v>
      </c>
      <c r="B228" s="34">
        <v>11</v>
      </c>
      <c r="C228" s="34">
        <v>5</v>
      </c>
      <c r="D228" s="50" t="s">
        <v>11</v>
      </c>
      <c r="E228" s="36" t="s">
        <v>11</v>
      </c>
      <c r="F228" s="37">
        <f>F229+F237</f>
        <v>0</v>
      </c>
    </row>
    <row r="229" spans="1:6" ht="47.25" hidden="1" x14ac:dyDescent="0.25">
      <c r="A229" s="57" t="s">
        <v>160</v>
      </c>
      <c r="B229" s="40">
        <v>11</v>
      </c>
      <c r="C229" s="40">
        <v>5</v>
      </c>
      <c r="D229" s="58" t="s">
        <v>155</v>
      </c>
      <c r="E229" s="36"/>
      <c r="F229" s="37">
        <f>F230</f>
        <v>0</v>
      </c>
    </row>
    <row r="230" spans="1:6" ht="63" hidden="1" x14ac:dyDescent="0.25">
      <c r="A230" s="57" t="s">
        <v>161</v>
      </c>
      <c r="B230" s="40">
        <v>11</v>
      </c>
      <c r="C230" s="40">
        <v>5</v>
      </c>
      <c r="D230" s="58" t="s">
        <v>156</v>
      </c>
      <c r="E230" s="42" t="s">
        <v>11</v>
      </c>
      <c r="F230" s="43">
        <f>F231+F233+F235</f>
        <v>0</v>
      </c>
    </row>
    <row r="231" spans="1:6" ht="78.75" hidden="1" x14ac:dyDescent="0.25">
      <c r="A231" s="57" t="s">
        <v>17</v>
      </c>
      <c r="B231" s="40">
        <v>11</v>
      </c>
      <c r="C231" s="40">
        <v>5</v>
      </c>
      <c r="D231" s="58" t="s">
        <v>156</v>
      </c>
      <c r="E231" s="42">
        <v>100</v>
      </c>
      <c r="F231" s="43">
        <f>F232</f>
        <v>0</v>
      </c>
    </row>
    <row r="232" spans="1:6" ht="15.75" hidden="1" x14ac:dyDescent="0.25">
      <c r="A232" s="86" t="s">
        <v>146</v>
      </c>
      <c r="B232" s="27">
        <v>11</v>
      </c>
      <c r="C232" s="28">
        <v>5</v>
      </c>
      <c r="D232" s="29" t="s">
        <v>156</v>
      </c>
      <c r="E232" s="30">
        <v>110</v>
      </c>
      <c r="F232" s="31"/>
    </row>
    <row r="233" spans="1:6" ht="31.5" hidden="1" x14ac:dyDescent="0.25">
      <c r="A233" s="26" t="s">
        <v>25</v>
      </c>
      <c r="B233" s="27">
        <v>11</v>
      </c>
      <c r="C233" s="28">
        <v>5</v>
      </c>
      <c r="D233" s="29" t="s">
        <v>156</v>
      </c>
      <c r="E233" s="30">
        <v>200</v>
      </c>
      <c r="F233" s="31">
        <f>F234</f>
        <v>0</v>
      </c>
    </row>
    <row r="234" spans="1:6" ht="47.25" hidden="1" x14ac:dyDescent="0.25">
      <c r="A234" s="38" t="s">
        <v>26</v>
      </c>
      <c r="B234" s="27">
        <v>11</v>
      </c>
      <c r="C234" s="28">
        <v>5</v>
      </c>
      <c r="D234" s="29" t="s">
        <v>156</v>
      </c>
      <c r="E234" s="42">
        <v>240</v>
      </c>
      <c r="F234" s="43">
        <v>0</v>
      </c>
    </row>
    <row r="235" spans="1:6" ht="15.75" hidden="1" x14ac:dyDescent="0.25">
      <c r="A235" s="44" t="s">
        <v>27</v>
      </c>
      <c r="B235" s="27">
        <v>11</v>
      </c>
      <c r="C235" s="28">
        <v>5</v>
      </c>
      <c r="D235" s="29" t="s">
        <v>156</v>
      </c>
      <c r="E235" s="47">
        <v>800</v>
      </c>
      <c r="F235" s="48">
        <f>F236</f>
        <v>0</v>
      </c>
    </row>
    <row r="236" spans="1:6" ht="15.75" hidden="1" x14ac:dyDescent="0.25">
      <c r="A236" s="57" t="s">
        <v>28</v>
      </c>
      <c r="B236" s="40">
        <v>11</v>
      </c>
      <c r="C236" s="40">
        <v>5</v>
      </c>
      <c r="D236" s="29" t="s">
        <v>156</v>
      </c>
      <c r="E236" s="42">
        <v>850</v>
      </c>
      <c r="F236" s="43"/>
    </row>
    <row r="237" spans="1:6" ht="15.75" hidden="1" x14ac:dyDescent="0.25">
      <c r="A237" s="57" t="s">
        <v>13</v>
      </c>
      <c r="B237" s="40">
        <v>11</v>
      </c>
      <c r="C237" s="40">
        <v>5</v>
      </c>
      <c r="D237" s="58" t="s">
        <v>14</v>
      </c>
      <c r="E237" s="36"/>
      <c r="F237" s="37">
        <f>F238</f>
        <v>0</v>
      </c>
    </row>
    <row r="238" spans="1:6" ht="31.5" hidden="1" x14ac:dyDescent="0.25">
      <c r="A238" s="26" t="s">
        <v>157</v>
      </c>
      <c r="B238" s="40">
        <v>11</v>
      </c>
      <c r="C238" s="40">
        <v>5</v>
      </c>
      <c r="D238" s="58" t="s">
        <v>158</v>
      </c>
      <c r="E238" s="42" t="s">
        <v>11</v>
      </c>
      <c r="F238" s="43">
        <f>F239+F241+F243</f>
        <v>0</v>
      </c>
    </row>
    <row r="239" spans="1:6" ht="78.75" hidden="1" x14ac:dyDescent="0.25">
      <c r="A239" s="57" t="s">
        <v>17</v>
      </c>
      <c r="B239" s="40">
        <v>11</v>
      </c>
      <c r="C239" s="40">
        <v>5</v>
      </c>
      <c r="D239" s="58" t="s">
        <v>158</v>
      </c>
      <c r="E239" s="42">
        <v>100</v>
      </c>
      <c r="F239" s="43">
        <f>F240</f>
        <v>0</v>
      </c>
    </row>
    <row r="240" spans="1:6" ht="15.75" hidden="1" x14ac:dyDescent="0.25">
      <c r="A240" s="86" t="s">
        <v>146</v>
      </c>
      <c r="B240" s="27">
        <v>11</v>
      </c>
      <c r="C240" s="28">
        <v>5</v>
      </c>
      <c r="D240" s="58" t="s">
        <v>158</v>
      </c>
      <c r="E240" s="30">
        <v>110</v>
      </c>
      <c r="F240" s="31"/>
    </row>
    <row r="241" spans="1:6" ht="31.5" hidden="1" x14ac:dyDescent="0.25">
      <c r="A241" s="26" t="s">
        <v>25</v>
      </c>
      <c r="B241" s="27">
        <v>11</v>
      </c>
      <c r="C241" s="28">
        <v>5</v>
      </c>
      <c r="D241" s="58" t="s">
        <v>158</v>
      </c>
      <c r="E241" s="30">
        <v>200</v>
      </c>
      <c r="F241" s="31">
        <f>F242</f>
        <v>0</v>
      </c>
    </row>
    <row r="242" spans="1:6" ht="47.25" hidden="1" x14ac:dyDescent="0.25">
      <c r="A242" s="38" t="s">
        <v>26</v>
      </c>
      <c r="B242" s="27">
        <v>11</v>
      </c>
      <c r="C242" s="28">
        <v>5</v>
      </c>
      <c r="D242" s="58" t="s">
        <v>158</v>
      </c>
      <c r="E242" s="42">
        <v>240</v>
      </c>
      <c r="F242" s="43"/>
    </row>
    <row r="243" spans="1:6" ht="15.75" hidden="1" x14ac:dyDescent="0.25">
      <c r="A243" s="44" t="s">
        <v>27</v>
      </c>
      <c r="B243" s="27">
        <v>11</v>
      </c>
      <c r="C243" s="28">
        <v>5</v>
      </c>
      <c r="D243" s="58" t="s">
        <v>158</v>
      </c>
      <c r="E243" s="47">
        <v>800</v>
      </c>
      <c r="F243" s="48">
        <f>F244</f>
        <v>0</v>
      </c>
    </row>
    <row r="244" spans="1:6" ht="15.75" hidden="1" x14ac:dyDescent="0.25">
      <c r="A244" s="57" t="s">
        <v>28</v>
      </c>
      <c r="B244" s="40">
        <v>11</v>
      </c>
      <c r="C244" s="40">
        <v>5</v>
      </c>
      <c r="D244" s="58" t="s">
        <v>158</v>
      </c>
      <c r="E244" s="42">
        <v>850</v>
      </c>
      <c r="F244" s="43"/>
    </row>
    <row r="245" spans="1:6" ht="15.75" hidden="1" x14ac:dyDescent="0.25">
      <c r="A245" s="49" t="s">
        <v>162</v>
      </c>
      <c r="B245" s="34">
        <v>99</v>
      </c>
      <c r="C245" s="34"/>
      <c r="D245" s="50" t="s">
        <v>11</v>
      </c>
      <c r="E245" s="36" t="s">
        <v>11</v>
      </c>
      <c r="F245" s="37">
        <f>F246</f>
        <v>0</v>
      </c>
    </row>
    <row r="246" spans="1:6" ht="15.75" hidden="1" x14ac:dyDescent="0.25">
      <c r="A246" s="57" t="s">
        <v>162</v>
      </c>
      <c r="B246" s="40">
        <v>99</v>
      </c>
      <c r="C246" s="40">
        <v>99</v>
      </c>
      <c r="D246" s="58"/>
      <c r="E246" s="42"/>
      <c r="F246" s="43">
        <f>F247</f>
        <v>0</v>
      </c>
    </row>
    <row r="247" spans="1:6" ht="15.75" hidden="1" x14ac:dyDescent="0.25">
      <c r="A247" s="57" t="s">
        <v>13</v>
      </c>
      <c r="B247" s="40">
        <v>99</v>
      </c>
      <c r="C247" s="40">
        <v>99</v>
      </c>
      <c r="D247" s="58" t="s">
        <v>14</v>
      </c>
      <c r="E247" s="42"/>
      <c r="F247" s="43">
        <f>F248</f>
        <v>0</v>
      </c>
    </row>
    <row r="248" spans="1:6" ht="15.75" hidden="1" x14ac:dyDescent="0.25">
      <c r="A248" s="57" t="s">
        <v>162</v>
      </c>
      <c r="B248" s="40">
        <v>99</v>
      </c>
      <c r="C248" s="40">
        <v>99</v>
      </c>
      <c r="D248" s="58" t="s">
        <v>163</v>
      </c>
      <c r="E248" s="42"/>
      <c r="F248" s="43">
        <f>F249</f>
        <v>0</v>
      </c>
    </row>
    <row r="249" spans="1:6" ht="15.75" hidden="1" x14ac:dyDescent="0.25">
      <c r="A249" s="57" t="s">
        <v>162</v>
      </c>
      <c r="B249" s="40">
        <v>99</v>
      </c>
      <c r="C249" s="40">
        <v>99</v>
      </c>
      <c r="D249" s="58" t="s">
        <v>163</v>
      </c>
      <c r="E249" s="42">
        <v>900</v>
      </c>
      <c r="F249" s="43">
        <f>F250</f>
        <v>0</v>
      </c>
    </row>
    <row r="250" spans="1:6" ht="15.75" hidden="1" x14ac:dyDescent="0.25">
      <c r="A250" s="57" t="s">
        <v>162</v>
      </c>
      <c r="B250" s="40">
        <v>99</v>
      </c>
      <c r="C250" s="40">
        <v>99</v>
      </c>
      <c r="D250" s="58" t="s">
        <v>163</v>
      </c>
      <c r="E250" s="42">
        <v>990</v>
      </c>
      <c r="F250" s="43"/>
    </row>
    <row r="251" spans="1:6" ht="15.75" x14ac:dyDescent="0.25">
      <c r="A251" s="88" t="s">
        <v>164</v>
      </c>
      <c r="B251" s="89"/>
      <c r="C251" s="89"/>
      <c r="D251" s="90"/>
      <c r="E251" s="91"/>
      <c r="F251" s="37">
        <f>F11+F70+F77+F93+F124+F199+F221</f>
        <v>19577.5</v>
      </c>
    </row>
    <row r="252" spans="1:6" ht="15.75" x14ac:dyDescent="0.25">
      <c r="A252" s="5"/>
      <c r="B252" s="6"/>
      <c r="C252" s="6"/>
      <c r="D252" s="7"/>
      <c r="E252" s="8"/>
      <c r="F252" s="9"/>
    </row>
    <row r="256" spans="1:6" x14ac:dyDescent="0.25">
      <c r="F256" s="10"/>
    </row>
  </sheetData>
  <mergeCells count="6">
    <mergeCell ref="E1:F1"/>
    <mergeCell ref="D2:F2"/>
    <mergeCell ref="D3:F3"/>
    <mergeCell ref="A5:F5"/>
    <mergeCell ref="E6:F6"/>
    <mergeCell ref="A8:F8"/>
  </mergeCells>
  <pageMargins left="0.70866141732283472" right="0.70866141732283472" top="0.74803149606299213" bottom="0.74803149606299213" header="0.31496062992125984" footer="0.31496062992125984"/>
  <pageSetup paperSize="9" scale="68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topLeftCell="A16" zoomScale="90" zoomScaleNormal="90" workbookViewId="0">
      <selection activeCell="J12" sqref="J12"/>
    </sheetView>
  </sheetViews>
  <sheetFormatPr defaultRowHeight="15" x14ac:dyDescent="0.25"/>
  <cols>
    <col min="1" max="1" width="55.28515625" customWidth="1"/>
    <col min="2" max="2" width="16.28515625" customWidth="1"/>
    <col min="3" max="3" width="7.7109375" customWidth="1"/>
    <col min="4" max="4" width="7.140625" customWidth="1"/>
    <col min="5" max="5" width="7" customWidth="1"/>
    <col min="6" max="6" width="13.28515625" customWidth="1"/>
    <col min="7" max="7" width="12.28515625" customWidth="1"/>
  </cols>
  <sheetData>
    <row r="1" spans="1:6" x14ac:dyDescent="0.25">
      <c r="A1" s="1"/>
      <c r="B1" s="92"/>
      <c r="C1" s="1"/>
      <c r="D1" s="1"/>
      <c r="E1" s="139" t="s">
        <v>197</v>
      </c>
      <c r="F1" s="139"/>
    </row>
    <row r="2" spans="1:6" ht="39" customHeight="1" x14ac:dyDescent="0.25">
      <c r="A2" s="1"/>
      <c r="B2" s="92"/>
      <c r="C2" s="137" t="s">
        <v>190</v>
      </c>
      <c r="D2" s="146"/>
      <c r="E2" s="146"/>
      <c r="F2" s="146"/>
    </row>
    <row r="3" spans="1:6" x14ac:dyDescent="0.25">
      <c r="A3" s="1"/>
      <c r="B3" s="92"/>
      <c r="C3" s="1"/>
      <c r="D3" s="139" t="s">
        <v>191</v>
      </c>
      <c r="E3" s="139"/>
      <c r="F3" s="139"/>
    </row>
    <row r="4" spans="1:6" x14ac:dyDescent="0.25">
      <c r="A4" s="1"/>
      <c r="B4" s="92"/>
      <c r="C4" s="1"/>
      <c r="D4" s="1"/>
      <c r="E4" s="1"/>
      <c r="F4" s="1"/>
    </row>
    <row r="5" spans="1:6" ht="15.75" x14ac:dyDescent="0.25">
      <c r="A5" s="140" t="s">
        <v>169</v>
      </c>
      <c r="B5" s="140"/>
      <c r="C5" s="140"/>
      <c r="D5" s="140"/>
      <c r="E5" s="140"/>
      <c r="F5" s="140"/>
    </row>
    <row r="6" spans="1:6" x14ac:dyDescent="0.25">
      <c r="A6" s="2"/>
      <c r="B6" s="2"/>
      <c r="C6" s="2"/>
      <c r="D6" s="2"/>
      <c r="E6" s="137" t="s">
        <v>1</v>
      </c>
      <c r="F6" s="137"/>
    </row>
    <row r="7" spans="1:6" x14ac:dyDescent="0.25">
      <c r="A7" s="1"/>
      <c r="B7" s="92"/>
      <c r="C7" s="1"/>
      <c r="D7" s="1"/>
      <c r="E7" s="1"/>
      <c r="F7" s="1"/>
    </row>
    <row r="8" spans="1:6" ht="15.75" x14ac:dyDescent="0.25">
      <c r="A8" s="140" t="s">
        <v>170</v>
      </c>
      <c r="B8" s="140"/>
      <c r="C8" s="140"/>
      <c r="D8" s="140"/>
      <c r="E8" s="140"/>
      <c r="F8" s="140"/>
    </row>
    <row r="9" spans="1:6" x14ac:dyDescent="0.25">
      <c r="A9" s="93"/>
      <c r="B9" s="2"/>
      <c r="C9" s="93"/>
      <c r="D9" s="93"/>
      <c r="E9" s="93"/>
      <c r="F9" s="16" t="s">
        <v>3</v>
      </c>
    </row>
    <row r="10" spans="1:6" x14ac:dyDescent="0.25">
      <c r="A10" s="94" t="s">
        <v>4</v>
      </c>
      <c r="B10" s="94" t="s">
        <v>7</v>
      </c>
      <c r="C10" s="94" t="s">
        <v>8</v>
      </c>
      <c r="D10" s="94" t="s">
        <v>5</v>
      </c>
      <c r="E10" s="94" t="s">
        <v>6</v>
      </c>
      <c r="F10" s="94" t="s">
        <v>9</v>
      </c>
    </row>
    <row r="11" spans="1:6" ht="78.75" x14ac:dyDescent="0.25">
      <c r="A11" s="95" t="s">
        <v>61</v>
      </c>
      <c r="B11" s="23" t="s">
        <v>62</v>
      </c>
      <c r="C11" s="96" t="s">
        <v>11</v>
      </c>
      <c r="D11" s="97"/>
      <c r="E11" s="98"/>
      <c r="F11" s="145">
        <f>F12</f>
        <v>91.6</v>
      </c>
    </row>
    <row r="12" spans="1:6" ht="47.25" x14ac:dyDescent="0.25">
      <c r="A12" s="57" t="s">
        <v>63</v>
      </c>
      <c r="B12" s="29" t="s">
        <v>64</v>
      </c>
      <c r="C12" s="129"/>
      <c r="D12" s="130"/>
      <c r="E12" s="131"/>
      <c r="F12" s="127">
        <f>F13</f>
        <v>91.6</v>
      </c>
    </row>
    <row r="13" spans="1:6" ht="31.5" x14ac:dyDescent="0.25">
      <c r="A13" s="57" t="s">
        <v>25</v>
      </c>
      <c r="B13" s="58" t="s">
        <v>64</v>
      </c>
      <c r="C13" s="100">
        <v>200</v>
      </c>
      <c r="D13" s="101"/>
      <c r="E13" s="101"/>
      <c r="F13" s="102">
        <f>F14</f>
        <v>91.6</v>
      </c>
    </row>
    <row r="14" spans="1:6" ht="31.5" x14ac:dyDescent="0.25">
      <c r="A14" s="57" t="s">
        <v>26</v>
      </c>
      <c r="B14" s="58" t="s">
        <v>64</v>
      </c>
      <c r="C14" s="100">
        <v>240</v>
      </c>
      <c r="D14" s="101">
        <v>3</v>
      </c>
      <c r="E14" s="103">
        <v>9</v>
      </c>
      <c r="F14" s="128">
        <v>91.6</v>
      </c>
    </row>
    <row r="15" spans="1:6" ht="31.5" x14ac:dyDescent="0.25">
      <c r="A15" s="49" t="s">
        <v>81</v>
      </c>
      <c r="B15" s="50" t="s">
        <v>82</v>
      </c>
      <c r="C15" s="36"/>
      <c r="D15" s="34"/>
      <c r="E15" s="34"/>
      <c r="F15" s="143">
        <f>F16+F21+F24+F27</f>
        <v>3706.8</v>
      </c>
    </row>
    <row r="16" spans="1:6" ht="63" x14ac:dyDescent="0.25">
      <c r="A16" s="49" t="s">
        <v>168</v>
      </c>
      <c r="B16" s="50" t="s">
        <v>83</v>
      </c>
      <c r="C16" s="36"/>
      <c r="D16" s="34"/>
      <c r="E16" s="34"/>
      <c r="F16" s="104">
        <f>F17+F19</f>
        <v>1300</v>
      </c>
    </row>
    <row r="17" spans="1:6" ht="31.5" x14ac:dyDescent="0.25">
      <c r="A17" s="57" t="s">
        <v>25</v>
      </c>
      <c r="B17" s="58" t="s">
        <v>83</v>
      </c>
      <c r="C17" s="42">
        <v>200</v>
      </c>
      <c r="D17" s="40"/>
      <c r="E17" s="28"/>
      <c r="F17" s="31">
        <f>F18</f>
        <v>1300</v>
      </c>
    </row>
    <row r="18" spans="1:6" ht="31.5" x14ac:dyDescent="0.25">
      <c r="A18" s="57" t="s">
        <v>26</v>
      </c>
      <c r="B18" s="58" t="s">
        <v>83</v>
      </c>
      <c r="C18" s="42">
        <v>240</v>
      </c>
      <c r="D18" s="40">
        <v>4</v>
      </c>
      <c r="E18" s="28">
        <v>9</v>
      </c>
      <c r="F18" s="31">
        <v>1300</v>
      </c>
    </row>
    <row r="19" spans="1:6" ht="15.75" hidden="1" x14ac:dyDescent="0.25">
      <c r="A19" s="57" t="s">
        <v>27</v>
      </c>
      <c r="B19" s="58" t="s">
        <v>83</v>
      </c>
      <c r="C19" s="42">
        <v>800</v>
      </c>
      <c r="D19" s="40"/>
      <c r="E19" s="28"/>
      <c r="F19" s="31">
        <f>F20</f>
        <v>0</v>
      </c>
    </row>
    <row r="20" spans="1:6" ht="63" hidden="1" x14ac:dyDescent="0.25">
      <c r="A20" s="82" t="s">
        <v>79</v>
      </c>
      <c r="B20" s="29" t="s">
        <v>83</v>
      </c>
      <c r="C20" s="30">
        <v>810</v>
      </c>
      <c r="D20" s="27">
        <v>4</v>
      </c>
      <c r="E20" s="28">
        <v>9</v>
      </c>
      <c r="F20" s="31"/>
    </row>
    <row r="21" spans="1:6" ht="47.25" x14ac:dyDescent="0.25">
      <c r="A21" s="49" t="s">
        <v>86</v>
      </c>
      <c r="B21" s="50" t="s">
        <v>87</v>
      </c>
      <c r="C21" s="36"/>
      <c r="D21" s="34"/>
      <c r="E21" s="34"/>
      <c r="F21" s="37">
        <f>F22</f>
        <v>957.6</v>
      </c>
    </row>
    <row r="22" spans="1:6" ht="31.5" x14ac:dyDescent="0.25">
      <c r="A22" s="57" t="s">
        <v>25</v>
      </c>
      <c r="B22" s="58" t="s">
        <v>87</v>
      </c>
      <c r="C22" s="42">
        <v>200</v>
      </c>
      <c r="D22" s="40"/>
      <c r="E22" s="40"/>
      <c r="F22" s="43">
        <f>F23</f>
        <v>957.6</v>
      </c>
    </row>
    <row r="23" spans="1:6" ht="31.5" x14ac:dyDescent="0.25">
      <c r="A23" s="57" t="s">
        <v>26</v>
      </c>
      <c r="B23" s="58" t="s">
        <v>87</v>
      </c>
      <c r="C23" s="42">
        <v>240</v>
      </c>
      <c r="D23" s="40">
        <v>4</v>
      </c>
      <c r="E23" s="40">
        <v>9</v>
      </c>
      <c r="F23" s="43">
        <v>957.6</v>
      </c>
    </row>
    <row r="24" spans="1:6" ht="78.75" x14ac:dyDescent="0.25">
      <c r="A24" s="136" t="s">
        <v>185</v>
      </c>
      <c r="B24" s="50" t="s">
        <v>171</v>
      </c>
      <c r="C24" s="36"/>
      <c r="D24" s="34"/>
      <c r="E24" s="34"/>
      <c r="F24" s="37">
        <f>F25</f>
        <v>1375.7</v>
      </c>
    </row>
    <row r="25" spans="1:6" ht="15.75" x14ac:dyDescent="0.25">
      <c r="A25" s="57" t="s">
        <v>92</v>
      </c>
      <c r="B25" s="58" t="s">
        <v>171</v>
      </c>
      <c r="C25" s="42"/>
      <c r="D25" s="40"/>
      <c r="E25" s="40"/>
      <c r="F25" s="43">
        <f>F26</f>
        <v>1375.7</v>
      </c>
    </row>
    <row r="26" spans="1:6" ht="31.5" x14ac:dyDescent="0.25">
      <c r="A26" s="57" t="s">
        <v>26</v>
      </c>
      <c r="B26" s="58" t="s">
        <v>171</v>
      </c>
      <c r="C26" s="42">
        <v>240</v>
      </c>
      <c r="D26" s="40">
        <v>4</v>
      </c>
      <c r="E26" s="40">
        <v>9</v>
      </c>
      <c r="F26" s="43">
        <v>1375.7</v>
      </c>
    </row>
    <row r="27" spans="1:6" ht="78.75" x14ac:dyDescent="0.25">
      <c r="A27" s="136" t="s">
        <v>186</v>
      </c>
      <c r="B27" s="50" t="s">
        <v>172</v>
      </c>
      <c r="C27" s="36"/>
      <c r="D27" s="34"/>
      <c r="E27" s="34"/>
      <c r="F27" s="37">
        <f>F28</f>
        <v>73.5</v>
      </c>
    </row>
    <row r="28" spans="1:6" ht="31.5" x14ac:dyDescent="0.25">
      <c r="A28" s="57" t="s">
        <v>25</v>
      </c>
      <c r="B28" s="58" t="s">
        <v>172</v>
      </c>
      <c r="C28" s="42">
        <v>200</v>
      </c>
      <c r="D28" s="40"/>
      <c r="E28" s="40"/>
      <c r="F28" s="43">
        <f>F29</f>
        <v>73.5</v>
      </c>
    </row>
    <row r="29" spans="1:6" ht="15.75" x14ac:dyDescent="0.25">
      <c r="A29" s="57" t="s">
        <v>173</v>
      </c>
      <c r="B29" s="58" t="s">
        <v>172</v>
      </c>
      <c r="C29" s="42">
        <v>240</v>
      </c>
      <c r="D29" s="40">
        <v>4</v>
      </c>
      <c r="E29" s="40">
        <v>9</v>
      </c>
      <c r="F29" s="43">
        <v>73.5</v>
      </c>
    </row>
    <row r="30" spans="1:6" ht="63" x14ac:dyDescent="0.25">
      <c r="A30" s="49" t="s">
        <v>101</v>
      </c>
      <c r="B30" s="50" t="s">
        <v>102</v>
      </c>
      <c r="C30" s="36"/>
      <c r="D30" s="34"/>
      <c r="E30" s="34"/>
      <c r="F30" s="143">
        <f>F31+F34</f>
        <v>1463.5</v>
      </c>
    </row>
    <row r="31" spans="1:6" ht="63" x14ac:dyDescent="0.25">
      <c r="A31" s="49" t="s">
        <v>183</v>
      </c>
      <c r="B31" s="50" t="s">
        <v>166</v>
      </c>
      <c r="C31" s="36"/>
      <c r="D31" s="34"/>
      <c r="E31" s="34"/>
      <c r="F31" s="37">
        <f>F32</f>
        <v>1390.3</v>
      </c>
    </row>
    <row r="32" spans="1:6" ht="15.75" x14ac:dyDescent="0.25">
      <c r="A32" s="49" t="s">
        <v>27</v>
      </c>
      <c r="B32" s="58" t="s">
        <v>166</v>
      </c>
      <c r="C32" s="42">
        <v>400</v>
      </c>
      <c r="D32" s="40"/>
      <c r="E32" s="40"/>
      <c r="F32" s="43">
        <f>F33</f>
        <v>1390.3</v>
      </c>
    </row>
    <row r="33" spans="1:6" ht="47.25" x14ac:dyDescent="0.25">
      <c r="A33" s="49" t="s">
        <v>174</v>
      </c>
      <c r="B33" s="58" t="s">
        <v>166</v>
      </c>
      <c r="C33" s="42">
        <v>414</v>
      </c>
      <c r="D33" s="40">
        <v>5</v>
      </c>
      <c r="E33" s="40">
        <v>2</v>
      </c>
      <c r="F33" s="43">
        <v>1390.3</v>
      </c>
    </row>
    <row r="34" spans="1:6" ht="63" x14ac:dyDescent="0.25">
      <c r="A34" s="49" t="s">
        <v>184</v>
      </c>
      <c r="B34" s="50" t="s">
        <v>103</v>
      </c>
      <c r="C34" s="36"/>
      <c r="D34" s="34"/>
      <c r="E34" s="34"/>
      <c r="F34" s="37">
        <f>F35</f>
        <v>73.2</v>
      </c>
    </row>
    <row r="35" spans="1:6" ht="31.5" x14ac:dyDescent="0.25">
      <c r="A35" s="57" t="s">
        <v>104</v>
      </c>
      <c r="B35" s="58" t="s">
        <v>103</v>
      </c>
      <c r="C35" s="42">
        <v>400</v>
      </c>
      <c r="D35" s="40"/>
      <c r="E35" s="40"/>
      <c r="F35" s="43">
        <f>F36</f>
        <v>73.2</v>
      </c>
    </row>
    <row r="36" spans="1:6" ht="15.75" x14ac:dyDescent="0.25">
      <c r="A36" s="57" t="s">
        <v>76</v>
      </c>
      <c r="B36" s="58" t="s">
        <v>103</v>
      </c>
      <c r="C36" s="42">
        <v>410</v>
      </c>
      <c r="D36" s="40">
        <v>5</v>
      </c>
      <c r="E36" s="40">
        <v>2</v>
      </c>
      <c r="F36" s="43">
        <v>73.2</v>
      </c>
    </row>
    <row r="37" spans="1:6" ht="47.25" x14ac:dyDescent="0.25">
      <c r="A37" s="49" t="s">
        <v>106</v>
      </c>
      <c r="B37" s="23" t="s">
        <v>107</v>
      </c>
      <c r="C37" s="36" t="s">
        <v>11</v>
      </c>
      <c r="D37" s="33"/>
      <c r="E37" s="34"/>
      <c r="F37" s="143">
        <f>F38+F42+F46+F52</f>
        <v>1066.5</v>
      </c>
    </row>
    <row r="38" spans="1:6" ht="47.25" x14ac:dyDescent="0.25">
      <c r="A38" s="49" t="s">
        <v>108</v>
      </c>
      <c r="B38" s="23" t="s">
        <v>109</v>
      </c>
      <c r="C38" s="55"/>
      <c r="D38" s="21"/>
      <c r="E38" s="22"/>
      <c r="F38" s="37">
        <f>F39</f>
        <v>821.5</v>
      </c>
    </row>
    <row r="39" spans="1:6" ht="63" x14ac:dyDescent="0.25">
      <c r="A39" s="49" t="s">
        <v>110</v>
      </c>
      <c r="B39" s="23" t="s">
        <v>111</v>
      </c>
      <c r="C39" s="36"/>
      <c r="D39" s="33"/>
      <c r="E39" s="34"/>
      <c r="F39" s="37">
        <f>F40</f>
        <v>821.5</v>
      </c>
    </row>
    <row r="40" spans="1:6" ht="31.5" x14ac:dyDescent="0.25">
      <c r="A40" s="57" t="s">
        <v>25</v>
      </c>
      <c r="B40" s="29" t="s">
        <v>111</v>
      </c>
      <c r="C40" s="30">
        <v>200</v>
      </c>
      <c r="D40" s="27"/>
      <c r="E40" s="28"/>
      <c r="F40" s="31">
        <f>F41</f>
        <v>821.5</v>
      </c>
    </row>
    <row r="41" spans="1:6" ht="31.5" x14ac:dyDescent="0.25">
      <c r="A41" s="57" t="s">
        <v>26</v>
      </c>
      <c r="B41" s="29" t="s">
        <v>111</v>
      </c>
      <c r="C41" s="30">
        <v>240</v>
      </c>
      <c r="D41" s="39">
        <v>5</v>
      </c>
      <c r="E41" s="40">
        <v>3</v>
      </c>
      <c r="F41" s="31">
        <v>821.5</v>
      </c>
    </row>
    <row r="42" spans="1:6" ht="47.25" x14ac:dyDescent="0.25">
      <c r="A42" s="49" t="s">
        <v>112</v>
      </c>
      <c r="B42" s="23" t="s">
        <v>113</v>
      </c>
      <c r="C42" s="36"/>
      <c r="D42" s="21"/>
      <c r="E42" s="22"/>
      <c r="F42" s="37">
        <f>F43</f>
        <v>0</v>
      </c>
    </row>
    <row r="43" spans="1:6" ht="63" x14ac:dyDescent="0.25">
      <c r="A43" s="57" t="s">
        <v>114</v>
      </c>
      <c r="B43" s="29" t="s">
        <v>115</v>
      </c>
      <c r="C43" s="47"/>
      <c r="D43" s="27"/>
      <c r="E43" s="28"/>
      <c r="F43" s="43">
        <f>F44</f>
        <v>0</v>
      </c>
    </row>
    <row r="44" spans="1:6" ht="31.5" x14ac:dyDescent="0.25">
      <c r="A44" s="57" t="s">
        <v>25</v>
      </c>
      <c r="B44" s="29" t="s">
        <v>115</v>
      </c>
      <c r="C44" s="42">
        <v>200</v>
      </c>
      <c r="D44" s="27"/>
      <c r="E44" s="28"/>
      <c r="F44" s="43">
        <f>F45</f>
        <v>0</v>
      </c>
    </row>
    <row r="45" spans="1:6" ht="31.5" x14ac:dyDescent="0.25">
      <c r="A45" s="57" t="s">
        <v>26</v>
      </c>
      <c r="B45" s="29" t="s">
        <v>115</v>
      </c>
      <c r="C45" s="30">
        <v>240</v>
      </c>
      <c r="D45" s="27">
        <v>5</v>
      </c>
      <c r="E45" s="28">
        <v>3</v>
      </c>
      <c r="F45" s="43">
        <v>0</v>
      </c>
    </row>
    <row r="46" spans="1:6" ht="63" x14ac:dyDescent="0.25">
      <c r="A46" s="49" t="s">
        <v>116</v>
      </c>
      <c r="B46" s="23" t="s">
        <v>117</v>
      </c>
      <c r="C46" s="36"/>
      <c r="D46" s="21"/>
      <c r="E46" s="22"/>
      <c r="F46" s="37">
        <f>F47</f>
        <v>2</v>
      </c>
    </row>
    <row r="47" spans="1:6" ht="61.5" customHeight="1" x14ac:dyDescent="0.25">
      <c r="A47" s="57" t="s">
        <v>118</v>
      </c>
      <c r="B47" s="29" t="s">
        <v>119</v>
      </c>
      <c r="C47" s="42"/>
      <c r="D47" s="27"/>
      <c r="E47" s="28"/>
      <c r="F47" s="43">
        <f>F48+F50</f>
        <v>2</v>
      </c>
    </row>
    <row r="48" spans="1:6" ht="31.5" x14ac:dyDescent="0.25">
      <c r="A48" s="57" t="s">
        <v>25</v>
      </c>
      <c r="B48" s="29" t="s">
        <v>119</v>
      </c>
      <c r="C48" s="47">
        <v>200</v>
      </c>
      <c r="D48" s="27"/>
      <c r="E48" s="28"/>
      <c r="F48" s="43">
        <f>F49</f>
        <v>2</v>
      </c>
    </row>
    <row r="49" spans="1:6" ht="31.5" x14ac:dyDescent="0.25">
      <c r="A49" s="57" t="s">
        <v>26</v>
      </c>
      <c r="B49" s="29" t="s">
        <v>119</v>
      </c>
      <c r="C49" s="42">
        <v>240</v>
      </c>
      <c r="D49" s="27">
        <v>5</v>
      </c>
      <c r="E49" s="28">
        <v>3</v>
      </c>
      <c r="F49" s="43">
        <f>15-13</f>
        <v>2</v>
      </c>
    </row>
    <row r="50" spans="1:6" ht="15.75" hidden="1" x14ac:dyDescent="0.25">
      <c r="A50" s="57" t="s">
        <v>27</v>
      </c>
      <c r="B50" s="29" t="s">
        <v>119</v>
      </c>
      <c r="C50" s="30">
        <v>800</v>
      </c>
      <c r="D50" s="27"/>
      <c r="E50" s="28"/>
      <c r="F50" s="43">
        <f>F51</f>
        <v>0</v>
      </c>
    </row>
    <row r="51" spans="1:6" ht="63" hidden="1" x14ac:dyDescent="0.25">
      <c r="A51" s="57" t="s">
        <v>79</v>
      </c>
      <c r="B51" s="29" t="s">
        <v>119</v>
      </c>
      <c r="C51" s="30">
        <v>810</v>
      </c>
      <c r="D51" s="27">
        <v>5</v>
      </c>
      <c r="E51" s="28">
        <v>3</v>
      </c>
      <c r="F51" s="43"/>
    </row>
    <row r="52" spans="1:6" ht="78.75" x14ac:dyDescent="0.25">
      <c r="A52" s="49" t="s">
        <v>120</v>
      </c>
      <c r="B52" s="23" t="s">
        <v>121</v>
      </c>
      <c r="C52" s="36"/>
      <c r="D52" s="21"/>
      <c r="E52" s="22"/>
      <c r="F52" s="37">
        <f>F53</f>
        <v>243</v>
      </c>
    </row>
    <row r="53" spans="1:6" ht="78.75" x14ac:dyDescent="0.25">
      <c r="A53" s="57" t="s">
        <v>122</v>
      </c>
      <c r="B53" s="29" t="s">
        <v>123</v>
      </c>
      <c r="C53" s="42"/>
      <c r="D53" s="27"/>
      <c r="E53" s="28"/>
      <c r="F53" s="43">
        <f>F54+F56</f>
        <v>243</v>
      </c>
    </row>
    <row r="54" spans="1:6" ht="31.5" x14ac:dyDescent="0.25">
      <c r="A54" s="57" t="s">
        <v>25</v>
      </c>
      <c r="B54" s="29" t="s">
        <v>123</v>
      </c>
      <c r="C54" s="42">
        <v>200</v>
      </c>
      <c r="D54" s="27"/>
      <c r="E54" s="28"/>
      <c r="F54" s="43">
        <f>F55</f>
        <v>243</v>
      </c>
    </row>
    <row r="55" spans="1:6" ht="31.5" x14ac:dyDescent="0.25">
      <c r="A55" s="57" t="s">
        <v>26</v>
      </c>
      <c r="B55" s="29" t="s">
        <v>123</v>
      </c>
      <c r="C55" s="42">
        <v>240</v>
      </c>
      <c r="D55" s="27">
        <v>5</v>
      </c>
      <c r="E55" s="28">
        <v>3</v>
      </c>
      <c r="F55" s="43">
        <v>243</v>
      </c>
    </row>
    <row r="56" spans="1:6" ht="15.75" x14ac:dyDescent="0.25">
      <c r="A56" s="57" t="s">
        <v>27</v>
      </c>
      <c r="B56" s="29" t="s">
        <v>123</v>
      </c>
      <c r="C56" s="47">
        <v>800</v>
      </c>
      <c r="D56" s="27"/>
      <c r="E56" s="28"/>
      <c r="F56" s="43">
        <f>F57</f>
        <v>0</v>
      </c>
    </row>
    <row r="57" spans="1:6" ht="63" x14ac:dyDescent="0.25">
      <c r="A57" s="57" t="s">
        <v>79</v>
      </c>
      <c r="B57" s="29" t="s">
        <v>123</v>
      </c>
      <c r="C57" s="42">
        <v>810</v>
      </c>
      <c r="D57" s="27">
        <v>5</v>
      </c>
      <c r="E57" s="28">
        <v>3</v>
      </c>
      <c r="F57" s="43"/>
    </row>
    <row r="58" spans="1:6" ht="48.75" customHeight="1" x14ac:dyDescent="0.25">
      <c r="A58" s="107" t="s">
        <v>141</v>
      </c>
      <c r="B58" s="23" t="s">
        <v>142</v>
      </c>
      <c r="C58" s="24" t="s">
        <v>11</v>
      </c>
      <c r="D58" s="21"/>
      <c r="E58" s="22"/>
      <c r="F58" s="143">
        <f>F59+F62+F69+F72</f>
        <v>7491.3</v>
      </c>
    </row>
    <row r="59" spans="1:6" ht="78.75" hidden="1" x14ac:dyDescent="0.25">
      <c r="A59" s="107" t="s">
        <v>180</v>
      </c>
      <c r="B59" s="23" t="s">
        <v>143</v>
      </c>
      <c r="C59" s="36"/>
      <c r="D59" s="21"/>
      <c r="E59" s="22"/>
      <c r="F59" s="37">
        <f>F60</f>
        <v>0</v>
      </c>
    </row>
    <row r="60" spans="1:6" ht="31.5" hidden="1" x14ac:dyDescent="0.25">
      <c r="A60" s="57" t="s">
        <v>25</v>
      </c>
      <c r="B60" s="29" t="s">
        <v>143</v>
      </c>
      <c r="C60" s="47">
        <v>200</v>
      </c>
      <c r="D60" s="27"/>
      <c r="E60" s="28"/>
      <c r="F60" s="43">
        <f>F61</f>
        <v>0</v>
      </c>
    </row>
    <row r="61" spans="1:6" ht="31.5" hidden="1" x14ac:dyDescent="0.25">
      <c r="A61" s="57" t="s">
        <v>26</v>
      </c>
      <c r="B61" s="29" t="s">
        <v>143</v>
      </c>
      <c r="C61" s="42">
        <v>240</v>
      </c>
      <c r="D61" s="27">
        <v>8</v>
      </c>
      <c r="E61" s="28">
        <v>1</v>
      </c>
      <c r="F61" s="43">
        <v>0</v>
      </c>
    </row>
    <row r="62" spans="1:6" ht="47.25" x14ac:dyDescent="0.25">
      <c r="A62" s="107" t="s">
        <v>144</v>
      </c>
      <c r="B62" s="23" t="s">
        <v>145</v>
      </c>
      <c r="C62" s="24"/>
      <c r="D62" s="21"/>
      <c r="E62" s="22"/>
      <c r="F62" s="37">
        <f>F63+F65+F67</f>
        <v>6347</v>
      </c>
    </row>
    <row r="63" spans="1:6" ht="66" customHeight="1" x14ac:dyDescent="0.25">
      <c r="A63" s="57" t="s">
        <v>17</v>
      </c>
      <c r="B63" s="29" t="s">
        <v>145</v>
      </c>
      <c r="C63" s="30">
        <v>100</v>
      </c>
      <c r="D63" s="27"/>
      <c r="E63" s="28"/>
      <c r="F63" s="43">
        <f>F64</f>
        <v>4107.5</v>
      </c>
    </row>
    <row r="64" spans="1:6" ht="15.75" x14ac:dyDescent="0.25">
      <c r="A64" s="86" t="s">
        <v>146</v>
      </c>
      <c r="B64" s="29" t="s">
        <v>145</v>
      </c>
      <c r="C64" s="42">
        <v>110</v>
      </c>
      <c r="D64" s="27">
        <v>8</v>
      </c>
      <c r="E64" s="28">
        <v>1</v>
      </c>
      <c r="F64" s="43">
        <v>4107.5</v>
      </c>
    </row>
    <row r="65" spans="1:6" ht="31.5" x14ac:dyDescent="0.25">
      <c r="A65" s="57" t="s">
        <v>25</v>
      </c>
      <c r="B65" s="29" t="s">
        <v>145</v>
      </c>
      <c r="C65" s="42">
        <v>200</v>
      </c>
      <c r="D65" s="27"/>
      <c r="E65" s="28"/>
      <c r="F65" s="43">
        <f>F66</f>
        <v>2119.5</v>
      </c>
    </row>
    <row r="66" spans="1:6" ht="31.5" x14ac:dyDescent="0.25">
      <c r="A66" s="57" t="s">
        <v>26</v>
      </c>
      <c r="B66" s="29" t="s">
        <v>145</v>
      </c>
      <c r="C66" s="42">
        <v>240</v>
      </c>
      <c r="D66" s="27">
        <v>8</v>
      </c>
      <c r="E66" s="28">
        <v>1</v>
      </c>
      <c r="F66" s="43">
        <v>2119.5</v>
      </c>
    </row>
    <row r="67" spans="1:6" ht="15.75" x14ac:dyDescent="0.25">
      <c r="A67" s="57" t="s">
        <v>27</v>
      </c>
      <c r="B67" s="29" t="s">
        <v>145</v>
      </c>
      <c r="C67" s="42">
        <v>800</v>
      </c>
      <c r="D67" s="27"/>
      <c r="E67" s="28"/>
      <c r="F67" s="43">
        <f>F68</f>
        <v>120</v>
      </c>
    </row>
    <row r="68" spans="1:6" ht="15.75" x14ac:dyDescent="0.25">
      <c r="A68" s="57" t="s">
        <v>28</v>
      </c>
      <c r="B68" s="29" t="s">
        <v>145</v>
      </c>
      <c r="C68" s="47">
        <v>850</v>
      </c>
      <c r="D68" s="27">
        <v>8</v>
      </c>
      <c r="E68" s="28">
        <v>1</v>
      </c>
      <c r="F68" s="43">
        <v>120</v>
      </c>
    </row>
    <row r="69" spans="1:6" ht="78.75" x14ac:dyDescent="0.25">
      <c r="A69" s="49" t="s">
        <v>195</v>
      </c>
      <c r="B69" s="50" t="s">
        <v>147</v>
      </c>
      <c r="C69" s="36"/>
      <c r="D69" s="34"/>
      <c r="E69" s="22"/>
      <c r="F69" s="37">
        <f>F70</f>
        <v>1132.8</v>
      </c>
    </row>
    <row r="70" spans="1:6" ht="61.5" customHeight="1" x14ac:dyDescent="0.25">
      <c r="A70" s="57" t="s">
        <v>17</v>
      </c>
      <c r="B70" s="58" t="s">
        <v>147</v>
      </c>
      <c r="C70" s="42">
        <v>100</v>
      </c>
      <c r="D70" s="40"/>
      <c r="E70" s="40"/>
      <c r="F70" s="43">
        <f>F71</f>
        <v>1132.8</v>
      </c>
    </row>
    <row r="71" spans="1:6" ht="15.75" x14ac:dyDescent="0.25">
      <c r="A71" s="86" t="s">
        <v>146</v>
      </c>
      <c r="B71" s="58" t="s">
        <v>147</v>
      </c>
      <c r="C71" s="42">
        <v>110</v>
      </c>
      <c r="D71" s="40">
        <v>8</v>
      </c>
      <c r="E71" s="40">
        <v>1</v>
      </c>
      <c r="F71" s="43">
        <v>1132.8</v>
      </c>
    </row>
    <row r="72" spans="1:6" ht="78.75" x14ac:dyDescent="0.25">
      <c r="A72" s="49" t="s">
        <v>196</v>
      </c>
      <c r="B72" s="50" t="s">
        <v>194</v>
      </c>
      <c r="C72" s="36"/>
      <c r="D72" s="34"/>
      <c r="E72" s="34"/>
      <c r="F72" s="37">
        <f>F73</f>
        <v>11.5</v>
      </c>
    </row>
    <row r="73" spans="1:6" ht="78.75" x14ac:dyDescent="0.25">
      <c r="A73" s="57" t="s">
        <v>17</v>
      </c>
      <c r="B73" s="58" t="s">
        <v>194</v>
      </c>
      <c r="C73" s="42">
        <v>100</v>
      </c>
      <c r="D73" s="40"/>
      <c r="E73" s="40"/>
      <c r="F73" s="43">
        <f>F74</f>
        <v>11.5</v>
      </c>
    </row>
    <row r="74" spans="1:6" ht="15.75" x14ac:dyDescent="0.25">
      <c r="A74" s="86" t="s">
        <v>146</v>
      </c>
      <c r="B74" s="58" t="s">
        <v>194</v>
      </c>
      <c r="C74" s="42">
        <v>110</v>
      </c>
      <c r="D74" s="40">
        <v>8</v>
      </c>
      <c r="E74" s="40">
        <v>1</v>
      </c>
      <c r="F74" s="43">
        <v>11.5</v>
      </c>
    </row>
    <row r="75" spans="1:6" ht="47.25" hidden="1" x14ac:dyDescent="0.25">
      <c r="A75" s="49" t="s">
        <v>160</v>
      </c>
      <c r="B75" s="50" t="s">
        <v>155</v>
      </c>
      <c r="C75" s="36" t="s">
        <v>11</v>
      </c>
      <c r="D75" s="34"/>
      <c r="E75" s="34"/>
      <c r="F75" s="37">
        <f>F76</f>
        <v>0</v>
      </c>
    </row>
    <row r="76" spans="1:6" ht="63" hidden="1" x14ac:dyDescent="0.25">
      <c r="A76" s="49" t="s">
        <v>161</v>
      </c>
      <c r="B76" s="50" t="s">
        <v>156</v>
      </c>
      <c r="C76" s="36"/>
      <c r="D76" s="34"/>
      <c r="E76" s="34"/>
      <c r="F76" s="37">
        <f>F77</f>
        <v>0</v>
      </c>
    </row>
    <row r="77" spans="1:6" ht="31.5" hidden="1" x14ac:dyDescent="0.25">
      <c r="A77" s="57" t="s">
        <v>25</v>
      </c>
      <c r="B77" s="58" t="s">
        <v>156</v>
      </c>
      <c r="C77" s="42">
        <v>200</v>
      </c>
      <c r="D77" s="40"/>
      <c r="E77" s="40"/>
      <c r="F77" s="43">
        <f>F78</f>
        <v>0</v>
      </c>
    </row>
    <row r="78" spans="1:6" ht="31.5" hidden="1" x14ac:dyDescent="0.25">
      <c r="A78" s="57" t="s">
        <v>26</v>
      </c>
      <c r="B78" s="58" t="s">
        <v>156</v>
      </c>
      <c r="C78" s="42">
        <v>240</v>
      </c>
      <c r="D78" s="40">
        <v>11</v>
      </c>
      <c r="E78" s="40">
        <v>5</v>
      </c>
      <c r="F78" s="43">
        <v>0</v>
      </c>
    </row>
    <row r="79" spans="1:6" ht="47.25" hidden="1" x14ac:dyDescent="0.25">
      <c r="A79" s="49" t="s">
        <v>133</v>
      </c>
      <c r="B79" s="50" t="s">
        <v>134</v>
      </c>
      <c r="C79" s="36"/>
      <c r="D79" s="34"/>
      <c r="E79" s="34"/>
      <c r="F79" s="37">
        <f>F80</f>
        <v>0</v>
      </c>
    </row>
    <row r="80" spans="1:6" ht="47.25" hidden="1" x14ac:dyDescent="0.25">
      <c r="A80" s="49" t="s">
        <v>135</v>
      </c>
      <c r="B80" s="23" t="s">
        <v>136</v>
      </c>
      <c r="C80" s="24"/>
      <c r="D80" s="21"/>
      <c r="E80" s="22"/>
      <c r="F80" s="37">
        <f>F81</f>
        <v>0</v>
      </c>
    </row>
    <row r="81" spans="1:8" ht="31.5" hidden="1" x14ac:dyDescent="0.25">
      <c r="A81" s="57" t="s">
        <v>25</v>
      </c>
      <c r="B81" s="29" t="s">
        <v>136</v>
      </c>
      <c r="C81" s="42">
        <v>200</v>
      </c>
      <c r="D81" s="39"/>
      <c r="E81" s="40"/>
      <c r="F81" s="43">
        <f>F82</f>
        <v>0</v>
      </c>
    </row>
    <row r="82" spans="1:8" ht="31.5" hidden="1" x14ac:dyDescent="0.25">
      <c r="A82" s="57" t="s">
        <v>26</v>
      </c>
      <c r="B82" s="29" t="s">
        <v>136</v>
      </c>
      <c r="C82" s="42">
        <v>240</v>
      </c>
      <c r="D82" s="27">
        <v>7</v>
      </c>
      <c r="E82" s="28">
        <v>7</v>
      </c>
      <c r="F82" s="43"/>
    </row>
    <row r="83" spans="1:8" ht="15.75" x14ac:dyDescent="0.25">
      <c r="A83" s="49" t="s">
        <v>13</v>
      </c>
      <c r="B83" s="23" t="s">
        <v>14</v>
      </c>
      <c r="C83" s="24" t="s">
        <v>11</v>
      </c>
      <c r="D83" s="21"/>
      <c r="E83" s="22"/>
      <c r="F83" s="25">
        <f>F84+F87+F93+F96+F99+F105+F108+F111+F114+F117+F120+F127+F134+F141+F144+F147+F152</f>
        <v>5757.8</v>
      </c>
    </row>
    <row r="84" spans="1:8" ht="31.5" x14ac:dyDescent="0.25">
      <c r="A84" s="49" t="s">
        <v>30</v>
      </c>
      <c r="B84" s="23" t="s">
        <v>31</v>
      </c>
      <c r="C84" s="24"/>
      <c r="D84" s="21"/>
      <c r="E84" s="22"/>
      <c r="F84" s="144">
        <f>F85</f>
        <v>2793.4</v>
      </c>
    </row>
    <row r="85" spans="1:8" ht="71.25" customHeight="1" x14ac:dyDescent="0.25">
      <c r="A85" s="57" t="s">
        <v>17</v>
      </c>
      <c r="B85" s="29" t="s">
        <v>31</v>
      </c>
      <c r="C85" s="30">
        <v>100</v>
      </c>
      <c r="D85" s="27"/>
      <c r="E85" s="28"/>
      <c r="F85" s="31">
        <f>F86</f>
        <v>2793.4</v>
      </c>
    </row>
    <row r="86" spans="1:8" ht="31.5" x14ac:dyDescent="0.25">
      <c r="A86" s="57" t="s">
        <v>18</v>
      </c>
      <c r="B86" s="29" t="s">
        <v>31</v>
      </c>
      <c r="C86" s="30">
        <v>120</v>
      </c>
      <c r="D86" s="27">
        <v>1</v>
      </c>
      <c r="E86" s="28">
        <v>4</v>
      </c>
      <c r="F86" s="31">
        <v>2793.4</v>
      </c>
    </row>
    <row r="87" spans="1:8" ht="31.5" x14ac:dyDescent="0.25">
      <c r="A87" s="49" t="s">
        <v>23</v>
      </c>
      <c r="B87" s="23" t="s">
        <v>24</v>
      </c>
      <c r="C87" s="24" t="s">
        <v>11</v>
      </c>
      <c r="D87" s="21"/>
      <c r="E87" s="22"/>
      <c r="F87" s="144">
        <f>F88+F90</f>
        <v>1160.6999999999998</v>
      </c>
    </row>
    <row r="88" spans="1:8" ht="31.5" x14ac:dyDescent="0.25">
      <c r="A88" s="57" t="s">
        <v>25</v>
      </c>
      <c r="B88" s="105" t="s">
        <v>24</v>
      </c>
      <c r="C88" s="42">
        <v>200</v>
      </c>
      <c r="D88" s="40"/>
      <c r="E88" s="40"/>
      <c r="F88" s="43">
        <f>F89</f>
        <v>1101.5999999999999</v>
      </c>
    </row>
    <row r="89" spans="1:8" ht="31.5" x14ac:dyDescent="0.25">
      <c r="A89" s="57" t="s">
        <v>26</v>
      </c>
      <c r="B89" s="105" t="s">
        <v>24</v>
      </c>
      <c r="C89" s="42">
        <v>240</v>
      </c>
      <c r="D89" s="40">
        <v>1</v>
      </c>
      <c r="E89" s="40">
        <v>4</v>
      </c>
      <c r="F89" s="43">
        <v>1101.5999999999999</v>
      </c>
      <c r="H89" s="11"/>
    </row>
    <row r="90" spans="1:8" ht="15.75" x14ac:dyDescent="0.25">
      <c r="A90" s="57" t="s">
        <v>27</v>
      </c>
      <c r="B90" s="105" t="s">
        <v>24</v>
      </c>
      <c r="C90" s="42">
        <v>800</v>
      </c>
      <c r="D90" s="40"/>
      <c r="E90" s="40"/>
      <c r="F90" s="43">
        <f>F92+F91</f>
        <v>59.1</v>
      </c>
    </row>
    <row r="91" spans="1:8" ht="15.75" x14ac:dyDescent="0.25">
      <c r="A91" s="57" t="s">
        <v>175</v>
      </c>
      <c r="B91" s="105" t="s">
        <v>24</v>
      </c>
      <c r="C91" s="42">
        <v>830</v>
      </c>
      <c r="D91" s="40">
        <v>1</v>
      </c>
      <c r="E91" s="40">
        <v>4</v>
      </c>
      <c r="F91" s="43">
        <v>5</v>
      </c>
    </row>
    <row r="92" spans="1:8" ht="15.75" x14ac:dyDescent="0.25">
      <c r="A92" s="57" t="s">
        <v>28</v>
      </c>
      <c r="B92" s="105" t="s">
        <v>24</v>
      </c>
      <c r="C92" s="42">
        <v>850</v>
      </c>
      <c r="D92" s="40">
        <v>1</v>
      </c>
      <c r="E92" s="40">
        <v>4</v>
      </c>
      <c r="F92" s="43">
        <v>54.1</v>
      </c>
    </row>
    <row r="93" spans="1:8" ht="31.5" x14ac:dyDescent="0.25">
      <c r="A93" s="49" t="s">
        <v>35</v>
      </c>
      <c r="B93" s="106" t="s">
        <v>36</v>
      </c>
      <c r="C93" s="36"/>
      <c r="D93" s="34"/>
      <c r="E93" s="34"/>
      <c r="F93" s="143">
        <f>F94</f>
        <v>26.3</v>
      </c>
    </row>
    <row r="94" spans="1:8" ht="15.75" x14ac:dyDescent="0.25">
      <c r="A94" s="57" t="s">
        <v>37</v>
      </c>
      <c r="B94" s="105" t="s">
        <v>36</v>
      </c>
      <c r="C94" s="42">
        <v>500</v>
      </c>
      <c r="D94" s="40"/>
      <c r="E94" s="40"/>
      <c r="F94" s="43">
        <f>F95</f>
        <v>26.3</v>
      </c>
    </row>
    <row r="95" spans="1:8" ht="15.75" x14ac:dyDescent="0.25">
      <c r="A95" s="57" t="s">
        <v>38</v>
      </c>
      <c r="B95" s="105" t="s">
        <v>36</v>
      </c>
      <c r="C95" s="42">
        <v>540</v>
      </c>
      <c r="D95" s="40">
        <v>1</v>
      </c>
      <c r="E95" s="40">
        <v>6</v>
      </c>
      <c r="F95" s="43">
        <v>26.3</v>
      </c>
    </row>
    <row r="96" spans="1:8" ht="30" customHeight="1" x14ac:dyDescent="0.25">
      <c r="A96" s="49" t="s">
        <v>49</v>
      </c>
      <c r="B96" s="106" t="s">
        <v>50</v>
      </c>
      <c r="C96" s="36" t="s">
        <v>11</v>
      </c>
      <c r="D96" s="34"/>
      <c r="E96" s="34"/>
      <c r="F96" s="143">
        <f>F97</f>
        <v>495</v>
      </c>
    </row>
    <row r="97" spans="1:6" ht="31.5" x14ac:dyDescent="0.25">
      <c r="A97" s="57" t="s">
        <v>25</v>
      </c>
      <c r="B97" s="105" t="s">
        <v>50</v>
      </c>
      <c r="C97" s="42">
        <v>200</v>
      </c>
      <c r="D97" s="40"/>
      <c r="E97" s="40"/>
      <c r="F97" s="43">
        <f>F98</f>
        <v>495</v>
      </c>
    </row>
    <row r="98" spans="1:6" ht="31.5" x14ac:dyDescent="0.25">
      <c r="A98" s="57" t="s">
        <v>26</v>
      </c>
      <c r="B98" s="105" t="s">
        <v>50</v>
      </c>
      <c r="C98" s="42">
        <v>240</v>
      </c>
      <c r="D98" s="40">
        <v>1</v>
      </c>
      <c r="E98" s="40">
        <v>13</v>
      </c>
      <c r="F98" s="43">
        <v>495</v>
      </c>
    </row>
    <row r="99" spans="1:6" ht="15.75" x14ac:dyDescent="0.25">
      <c r="A99" s="49" t="s">
        <v>51</v>
      </c>
      <c r="B99" s="35" t="s">
        <v>52</v>
      </c>
      <c r="C99" s="24" t="s">
        <v>11</v>
      </c>
      <c r="D99" s="34"/>
      <c r="E99" s="34"/>
      <c r="F99" s="143">
        <f>F100+F102</f>
        <v>416</v>
      </c>
    </row>
    <row r="100" spans="1:6" ht="31.5" x14ac:dyDescent="0.25">
      <c r="A100" s="57" t="s">
        <v>25</v>
      </c>
      <c r="B100" s="41" t="s">
        <v>52</v>
      </c>
      <c r="C100" s="30">
        <v>200</v>
      </c>
      <c r="D100" s="40"/>
      <c r="E100" s="40"/>
      <c r="F100" s="43">
        <f>F101</f>
        <v>349</v>
      </c>
    </row>
    <row r="101" spans="1:6" ht="31.5" x14ac:dyDescent="0.25">
      <c r="A101" s="57" t="s">
        <v>26</v>
      </c>
      <c r="B101" s="41" t="s">
        <v>52</v>
      </c>
      <c r="C101" s="30">
        <v>240</v>
      </c>
      <c r="D101" s="40">
        <v>1</v>
      </c>
      <c r="E101" s="40">
        <v>13</v>
      </c>
      <c r="F101" s="31">
        <v>349</v>
      </c>
    </row>
    <row r="102" spans="1:6" ht="15.75" x14ac:dyDescent="0.25">
      <c r="A102" s="57" t="s">
        <v>27</v>
      </c>
      <c r="B102" s="41" t="s">
        <v>52</v>
      </c>
      <c r="C102" s="30">
        <v>800</v>
      </c>
      <c r="D102" s="40"/>
      <c r="E102" s="40"/>
      <c r="F102" s="43">
        <f>F103+F104</f>
        <v>67</v>
      </c>
    </row>
    <row r="103" spans="1:6" ht="15.75" x14ac:dyDescent="0.25">
      <c r="A103" s="57" t="s">
        <v>175</v>
      </c>
      <c r="B103" s="41" t="s">
        <v>52</v>
      </c>
      <c r="C103" s="30">
        <v>830</v>
      </c>
      <c r="D103" s="40">
        <v>1</v>
      </c>
      <c r="E103" s="40">
        <v>13</v>
      </c>
      <c r="F103" s="43">
        <v>52.8</v>
      </c>
    </row>
    <row r="104" spans="1:6" ht="15.75" x14ac:dyDescent="0.25">
      <c r="A104" s="57" t="s">
        <v>28</v>
      </c>
      <c r="B104" s="41" t="s">
        <v>52</v>
      </c>
      <c r="C104" s="30">
        <v>850</v>
      </c>
      <c r="D104" s="40">
        <v>1</v>
      </c>
      <c r="E104" s="40">
        <v>13</v>
      </c>
      <c r="F104" s="43">
        <v>14.2</v>
      </c>
    </row>
    <row r="105" spans="1:6" ht="47.25" x14ac:dyDescent="0.25">
      <c r="A105" s="49" t="s">
        <v>65</v>
      </c>
      <c r="B105" s="23" t="s">
        <v>66</v>
      </c>
      <c r="C105" s="24"/>
      <c r="D105" s="21"/>
      <c r="E105" s="22"/>
      <c r="F105" s="144">
        <f>F106</f>
        <v>10</v>
      </c>
    </row>
    <row r="106" spans="1:6" ht="31.5" x14ac:dyDescent="0.25">
      <c r="A106" s="57" t="s">
        <v>25</v>
      </c>
      <c r="B106" s="29" t="s">
        <v>66</v>
      </c>
      <c r="C106" s="30">
        <v>200</v>
      </c>
      <c r="D106" s="27"/>
      <c r="E106" s="28"/>
      <c r="F106" s="31">
        <f>F107</f>
        <v>10</v>
      </c>
    </row>
    <row r="107" spans="1:6" ht="31.5" x14ac:dyDescent="0.25">
      <c r="A107" s="57" t="s">
        <v>26</v>
      </c>
      <c r="B107" s="29" t="s">
        <v>66</v>
      </c>
      <c r="C107" s="30">
        <v>240</v>
      </c>
      <c r="D107" s="27">
        <v>3</v>
      </c>
      <c r="E107" s="28">
        <v>9</v>
      </c>
      <c r="F107" s="31">
        <v>10</v>
      </c>
    </row>
    <row r="108" spans="1:6" ht="47.25" hidden="1" x14ac:dyDescent="0.25">
      <c r="A108" s="49" t="s">
        <v>67</v>
      </c>
      <c r="B108" s="23" t="s">
        <v>68</v>
      </c>
      <c r="C108" s="24"/>
      <c r="D108" s="21"/>
      <c r="E108" s="22"/>
      <c r="F108" s="144">
        <f>F109</f>
        <v>0</v>
      </c>
    </row>
    <row r="109" spans="1:6" ht="31.5" hidden="1" x14ac:dyDescent="0.25">
      <c r="A109" s="57" t="s">
        <v>25</v>
      </c>
      <c r="B109" s="29" t="s">
        <v>68</v>
      </c>
      <c r="C109" s="30">
        <v>200</v>
      </c>
      <c r="D109" s="27"/>
      <c r="E109" s="28"/>
      <c r="F109" s="31">
        <f>F110</f>
        <v>0</v>
      </c>
    </row>
    <row r="110" spans="1:6" ht="31.5" hidden="1" x14ac:dyDescent="0.25">
      <c r="A110" s="57" t="s">
        <v>26</v>
      </c>
      <c r="B110" s="29" t="s">
        <v>68</v>
      </c>
      <c r="C110" s="30">
        <v>240</v>
      </c>
      <c r="D110" s="27">
        <v>3</v>
      </c>
      <c r="E110" s="28">
        <v>9</v>
      </c>
      <c r="F110" s="31"/>
    </row>
    <row r="111" spans="1:6" ht="47.25" hidden="1" x14ac:dyDescent="0.25">
      <c r="A111" s="49" t="s">
        <v>69</v>
      </c>
      <c r="B111" s="23" t="s">
        <v>70</v>
      </c>
      <c r="C111" s="24"/>
      <c r="D111" s="21"/>
      <c r="E111" s="22"/>
      <c r="F111" s="144">
        <f>F112</f>
        <v>0</v>
      </c>
    </row>
    <row r="112" spans="1:6" ht="31.5" hidden="1" x14ac:dyDescent="0.25">
      <c r="A112" s="57" t="s">
        <v>25</v>
      </c>
      <c r="B112" s="29" t="s">
        <v>70</v>
      </c>
      <c r="C112" s="30">
        <v>200</v>
      </c>
      <c r="D112" s="27"/>
      <c r="E112" s="28"/>
      <c r="F112" s="31">
        <f>F113</f>
        <v>0</v>
      </c>
    </row>
    <row r="113" spans="1:6" ht="31.5" hidden="1" x14ac:dyDescent="0.25">
      <c r="A113" s="57" t="s">
        <v>26</v>
      </c>
      <c r="B113" s="29" t="s">
        <v>70</v>
      </c>
      <c r="C113" s="30">
        <v>240</v>
      </c>
      <c r="D113" s="27">
        <v>3</v>
      </c>
      <c r="E113" s="28">
        <v>9</v>
      </c>
      <c r="F113" s="31"/>
    </row>
    <row r="114" spans="1:6" ht="47.25" x14ac:dyDescent="0.25">
      <c r="A114" s="49" t="s">
        <v>151</v>
      </c>
      <c r="B114" s="50" t="s">
        <v>152</v>
      </c>
      <c r="C114" s="36" t="s">
        <v>11</v>
      </c>
      <c r="D114" s="34"/>
      <c r="E114" s="34"/>
      <c r="F114" s="144">
        <f>F115</f>
        <v>73</v>
      </c>
    </row>
    <row r="115" spans="1:6" ht="15.75" x14ac:dyDescent="0.25">
      <c r="A115" s="57" t="s">
        <v>153</v>
      </c>
      <c r="B115" s="58" t="s">
        <v>152</v>
      </c>
      <c r="C115" s="42">
        <v>300</v>
      </c>
      <c r="D115" s="40"/>
      <c r="E115" s="40"/>
      <c r="F115" s="31">
        <f>F116</f>
        <v>73</v>
      </c>
    </row>
    <row r="116" spans="1:6" ht="31.5" x14ac:dyDescent="0.25">
      <c r="A116" s="135" t="s">
        <v>181</v>
      </c>
      <c r="B116" s="58" t="s">
        <v>152</v>
      </c>
      <c r="C116" s="42">
        <v>320</v>
      </c>
      <c r="D116" s="40">
        <v>10</v>
      </c>
      <c r="E116" s="40">
        <v>1</v>
      </c>
      <c r="F116" s="31">
        <v>73</v>
      </c>
    </row>
    <row r="117" spans="1:6" ht="15.75" x14ac:dyDescent="0.25">
      <c r="A117" s="49" t="s">
        <v>15</v>
      </c>
      <c r="B117" s="50" t="s">
        <v>16</v>
      </c>
      <c r="C117" s="36" t="s">
        <v>11</v>
      </c>
      <c r="D117" s="34"/>
      <c r="E117" s="34"/>
      <c r="F117" s="25">
        <f>F118</f>
        <v>560.20000000000005</v>
      </c>
    </row>
    <row r="118" spans="1:6" ht="78.75" x14ac:dyDescent="0.25">
      <c r="A118" s="57" t="s">
        <v>17</v>
      </c>
      <c r="B118" s="58" t="s">
        <v>16</v>
      </c>
      <c r="C118" s="42">
        <v>100</v>
      </c>
      <c r="D118" s="40"/>
      <c r="E118" s="40"/>
      <c r="F118" s="31">
        <f>F119</f>
        <v>560.20000000000005</v>
      </c>
    </row>
    <row r="119" spans="1:6" ht="31.5" x14ac:dyDescent="0.25">
      <c r="A119" s="57" t="s">
        <v>18</v>
      </c>
      <c r="B119" s="29" t="s">
        <v>16</v>
      </c>
      <c r="C119" s="30">
        <v>120</v>
      </c>
      <c r="D119" s="27">
        <v>1</v>
      </c>
      <c r="E119" s="28">
        <v>2</v>
      </c>
      <c r="F119" s="31">
        <v>560.20000000000005</v>
      </c>
    </row>
    <row r="120" spans="1:6" ht="63" hidden="1" x14ac:dyDescent="0.25">
      <c r="A120" s="49" t="s">
        <v>88</v>
      </c>
      <c r="B120" s="23" t="s">
        <v>89</v>
      </c>
      <c r="C120" s="24"/>
      <c r="D120" s="21"/>
      <c r="E120" s="22"/>
      <c r="F120" s="132">
        <f>F121+F123+F125</f>
        <v>0</v>
      </c>
    </row>
    <row r="121" spans="1:6" ht="31.5" hidden="1" x14ac:dyDescent="0.25">
      <c r="A121" s="57" t="s">
        <v>25</v>
      </c>
      <c r="B121" s="29" t="s">
        <v>89</v>
      </c>
      <c r="C121" s="30">
        <v>200</v>
      </c>
      <c r="D121" s="27"/>
      <c r="E121" s="28"/>
      <c r="F121" s="31">
        <f>F122</f>
        <v>0</v>
      </c>
    </row>
    <row r="122" spans="1:6" ht="31.5" hidden="1" x14ac:dyDescent="0.25">
      <c r="A122" s="57" t="s">
        <v>26</v>
      </c>
      <c r="B122" s="29" t="s">
        <v>89</v>
      </c>
      <c r="C122" s="30">
        <v>240</v>
      </c>
      <c r="D122" s="27">
        <v>4</v>
      </c>
      <c r="E122" s="28">
        <v>9</v>
      </c>
      <c r="F122" s="31"/>
    </row>
    <row r="123" spans="1:6" ht="47.25" hidden="1" x14ac:dyDescent="0.25">
      <c r="A123" s="57" t="s">
        <v>75</v>
      </c>
      <c r="B123" s="29" t="s">
        <v>89</v>
      </c>
      <c r="C123" s="30">
        <v>400</v>
      </c>
      <c r="D123" s="27"/>
      <c r="E123" s="28"/>
      <c r="F123" s="31">
        <f>F124</f>
        <v>0</v>
      </c>
    </row>
    <row r="124" spans="1:6" ht="15.75" hidden="1" x14ac:dyDescent="0.25">
      <c r="A124" s="57" t="s">
        <v>76</v>
      </c>
      <c r="B124" s="29" t="s">
        <v>89</v>
      </c>
      <c r="C124" s="30">
        <v>410</v>
      </c>
      <c r="D124" s="27">
        <v>4</v>
      </c>
      <c r="E124" s="28">
        <v>9</v>
      </c>
      <c r="F124" s="31"/>
    </row>
    <row r="125" spans="1:6" ht="15.75" hidden="1" x14ac:dyDescent="0.25">
      <c r="A125" s="57" t="s">
        <v>27</v>
      </c>
      <c r="B125" s="29" t="s">
        <v>89</v>
      </c>
      <c r="C125" s="30">
        <v>800</v>
      </c>
      <c r="D125" s="27"/>
      <c r="E125" s="28"/>
      <c r="F125" s="31">
        <f>F126</f>
        <v>0</v>
      </c>
    </row>
    <row r="126" spans="1:6" ht="63" hidden="1" x14ac:dyDescent="0.25">
      <c r="A126" s="57" t="s">
        <v>79</v>
      </c>
      <c r="B126" s="29" t="s">
        <v>89</v>
      </c>
      <c r="C126" s="30">
        <v>810</v>
      </c>
      <c r="D126" s="27">
        <v>4</v>
      </c>
      <c r="E126" s="28">
        <v>9</v>
      </c>
      <c r="F126" s="31"/>
    </row>
    <row r="127" spans="1:6" ht="63" hidden="1" x14ac:dyDescent="0.25">
      <c r="A127" s="49" t="s">
        <v>90</v>
      </c>
      <c r="B127" s="35" t="s">
        <v>91</v>
      </c>
      <c r="C127" s="24"/>
      <c r="D127" s="21"/>
      <c r="E127" s="22"/>
      <c r="F127" s="133">
        <f>F128+F130+F132</f>
        <v>0</v>
      </c>
    </row>
    <row r="128" spans="1:6" ht="31.5" hidden="1" x14ac:dyDescent="0.25">
      <c r="A128" s="57" t="s">
        <v>25</v>
      </c>
      <c r="B128" s="29" t="s">
        <v>91</v>
      </c>
      <c r="C128" s="30">
        <v>200</v>
      </c>
      <c r="D128" s="27"/>
      <c r="E128" s="28"/>
      <c r="F128" s="31">
        <f>F129</f>
        <v>0</v>
      </c>
    </row>
    <row r="129" spans="1:6" ht="31.5" hidden="1" x14ac:dyDescent="0.25">
      <c r="A129" s="57" t="s">
        <v>26</v>
      </c>
      <c r="B129" s="29" t="s">
        <v>91</v>
      </c>
      <c r="C129" s="30">
        <v>240</v>
      </c>
      <c r="D129" s="27">
        <v>4</v>
      </c>
      <c r="E129" s="28">
        <v>9</v>
      </c>
      <c r="F129" s="31"/>
    </row>
    <row r="130" spans="1:6" ht="47.25" hidden="1" x14ac:dyDescent="0.25">
      <c r="A130" s="57" t="s">
        <v>75</v>
      </c>
      <c r="B130" s="29" t="s">
        <v>91</v>
      </c>
      <c r="C130" s="42">
        <v>400</v>
      </c>
      <c r="D130" s="39"/>
      <c r="E130" s="40"/>
      <c r="F130" s="43">
        <f>F131</f>
        <v>0</v>
      </c>
    </row>
    <row r="131" spans="1:6" ht="15.75" hidden="1" x14ac:dyDescent="0.25">
      <c r="A131" s="57" t="s">
        <v>76</v>
      </c>
      <c r="B131" s="29" t="s">
        <v>91</v>
      </c>
      <c r="C131" s="47">
        <v>410</v>
      </c>
      <c r="D131" s="45">
        <v>4</v>
      </c>
      <c r="E131" s="46">
        <v>9</v>
      </c>
      <c r="F131" s="48"/>
    </row>
    <row r="132" spans="1:6" ht="15.75" hidden="1" x14ac:dyDescent="0.25">
      <c r="A132" s="57" t="s">
        <v>27</v>
      </c>
      <c r="B132" s="29" t="s">
        <v>91</v>
      </c>
      <c r="C132" s="30">
        <v>800</v>
      </c>
      <c r="D132" s="27"/>
      <c r="E132" s="28"/>
      <c r="F132" s="31">
        <f>F133</f>
        <v>0</v>
      </c>
    </row>
    <row r="133" spans="1:6" ht="63" hidden="1" x14ac:dyDescent="0.25">
      <c r="A133" s="57" t="s">
        <v>79</v>
      </c>
      <c r="B133" s="29" t="s">
        <v>91</v>
      </c>
      <c r="C133" s="30">
        <v>810</v>
      </c>
      <c r="D133" s="27">
        <v>4</v>
      </c>
      <c r="E133" s="28">
        <v>9</v>
      </c>
      <c r="F133" s="31"/>
    </row>
    <row r="134" spans="1:6" ht="15.75" hidden="1" x14ac:dyDescent="0.25">
      <c r="A134" s="49" t="s">
        <v>98</v>
      </c>
      <c r="B134" s="23" t="s">
        <v>99</v>
      </c>
      <c r="C134" s="36"/>
      <c r="D134" s="33"/>
      <c r="E134" s="34"/>
      <c r="F134" s="133">
        <f>F135+F137+F139</f>
        <v>0</v>
      </c>
    </row>
    <row r="135" spans="1:6" ht="31.5" hidden="1" x14ac:dyDescent="0.25">
      <c r="A135" s="57" t="s">
        <v>25</v>
      </c>
      <c r="B135" s="29" t="s">
        <v>99</v>
      </c>
      <c r="C135" s="47">
        <v>200</v>
      </c>
      <c r="D135" s="45"/>
      <c r="E135" s="46"/>
      <c r="F135" s="48">
        <f>F136</f>
        <v>0</v>
      </c>
    </row>
    <row r="136" spans="1:6" ht="31.5" hidden="1" x14ac:dyDescent="0.25">
      <c r="A136" s="57" t="s">
        <v>26</v>
      </c>
      <c r="B136" s="29" t="s">
        <v>99</v>
      </c>
      <c r="C136" s="30">
        <v>240</v>
      </c>
      <c r="D136" s="27">
        <v>5</v>
      </c>
      <c r="E136" s="28">
        <v>1</v>
      </c>
      <c r="F136" s="31"/>
    </row>
    <row r="137" spans="1:6" ht="47.25" hidden="1" x14ac:dyDescent="0.25">
      <c r="A137" s="57" t="s">
        <v>75</v>
      </c>
      <c r="B137" s="29" t="s">
        <v>99</v>
      </c>
      <c r="C137" s="30">
        <v>400</v>
      </c>
      <c r="D137" s="27"/>
      <c r="E137" s="28"/>
      <c r="F137" s="31">
        <f>F138</f>
        <v>0</v>
      </c>
    </row>
    <row r="138" spans="1:6" ht="15.75" hidden="1" x14ac:dyDescent="0.25">
      <c r="A138" s="57" t="s">
        <v>76</v>
      </c>
      <c r="B138" s="29" t="s">
        <v>99</v>
      </c>
      <c r="C138" s="30">
        <v>410</v>
      </c>
      <c r="D138" s="27">
        <v>5</v>
      </c>
      <c r="E138" s="28">
        <v>1</v>
      </c>
      <c r="F138" s="31"/>
    </row>
    <row r="139" spans="1:6" ht="15.75" hidden="1" x14ac:dyDescent="0.25">
      <c r="A139" s="57" t="s">
        <v>27</v>
      </c>
      <c r="B139" s="29" t="s">
        <v>99</v>
      </c>
      <c r="C139" s="42">
        <v>800</v>
      </c>
      <c r="D139" s="39"/>
      <c r="E139" s="40"/>
      <c r="F139" s="43">
        <f>F140</f>
        <v>0</v>
      </c>
    </row>
    <row r="140" spans="1:6" ht="63" hidden="1" x14ac:dyDescent="0.25">
      <c r="A140" s="57" t="s">
        <v>79</v>
      </c>
      <c r="B140" s="29" t="s">
        <v>99</v>
      </c>
      <c r="C140" s="47">
        <v>810</v>
      </c>
      <c r="D140" s="45">
        <v>5</v>
      </c>
      <c r="E140" s="46">
        <v>1</v>
      </c>
      <c r="F140" s="48"/>
    </row>
    <row r="141" spans="1:6" ht="31.5" hidden="1" x14ac:dyDescent="0.25">
      <c r="A141" s="49" t="s">
        <v>137</v>
      </c>
      <c r="B141" s="23" t="s">
        <v>138</v>
      </c>
      <c r="C141" s="24"/>
      <c r="D141" s="21"/>
      <c r="E141" s="22"/>
      <c r="F141" s="132">
        <f>F142</f>
        <v>0</v>
      </c>
    </row>
    <row r="142" spans="1:6" ht="31.5" hidden="1" x14ac:dyDescent="0.25">
      <c r="A142" s="57" t="s">
        <v>25</v>
      </c>
      <c r="B142" s="29" t="s">
        <v>138</v>
      </c>
      <c r="C142" s="30">
        <v>200</v>
      </c>
      <c r="D142" s="27"/>
      <c r="E142" s="28"/>
      <c r="F142" s="31">
        <f>F143</f>
        <v>0</v>
      </c>
    </row>
    <row r="143" spans="1:6" ht="31.5" hidden="1" x14ac:dyDescent="0.25">
      <c r="A143" s="57" t="s">
        <v>26</v>
      </c>
      <c r="B143" s="29" t="s">
        <v>138</v>
      </c>
      <c r="C143" s="30">
        <v>240</v>
      </c>
      <c r="D143" s="27">
        <v>7</v>
      </c>
      <c r="E143" s="28">
        <v>7</v>
      </c>
      <c r="F143" s="31"/>
    </row>
    <row r="144" spans="1:6" ht="15.75" x14ac:dyDescent="0.25">
      <c r="A144" s="49" t="s">
        <v>45</v>
      </c>
      <c r="B144" s="23" t="s">
        <v>46</v>
      </c>
      <c r="C144" s="24" t="s">
        <v>11</v>
      </c>
      <c r="D144" s="21"/>
      <c r="E144" s="22"/>
      <c r="F144" s="144">
        <f>F145</f>
        <v>5</v>
      </c>
    </row>
    <row r="145" spans="1:6" ht="15.75" x14ac:dyDescent="0.25">
      <c r="A145" s="57" t="s">
        <v>27</v>
      </c>
      <c r="B145" s="29" t="s">
        <v>46</v>
      </c>
      <c r="C145" s="30">
        <v>800</v>
      </c>
      <c r="D145" s="27"/>
      <c r="E145" s="28"/>
      <c r="F145" s="31">
        <f>F146</f>
        <v>5</v>
      </c>
    </row>
    <row r="146" spans="1:6" ht="15.75" x14ac:dyDescent="0.25">
      <c r="A146" s="57" t="s">
        <v>47</v>
      </c>
      <c r="B146" s="29" t="s">
        <v>46</v>
      </c>
      <c r="C146" s="30">
        <v>870</v>
      </c>
      <c r="D146" s="27">
        <v>1</v>
      </c>
      <c r="E146" s="28">
        <v>11</v>
      </c>
      <c r="F146" s="31">
        <v>5</v>
      </c>
    </row>
    <row r="147" spans="1:6" ht="47.25" x14ac:dyDescent="0.25">
      <c r="A147" s="49" t="s">
        <v>176</v>
      </c>
      <c r="B147" s="106" t="s">
        <v>56</v>
      </c>
      <c r="C147" s="36"/>
      <c r="D147" s="34"/>
      <c r="E147" s="34"/>
      <c r="F147" s="143">
        <f>F148+F150</f>
        <v>218.1</v>
      </c>
    </row>
    <row r="148" spans="1:6" ht="78.75" x14ac:dyDescent="0.25">
      <c r="A148" s="134" t="s">
        <v>17</v>
      </c>
      <c r="B148" s="105" t="s">
        <v>56</v>
      </c>
      <c r="C148" s="42">
        <v>100</v>
      </c>
      <c r="D148" s="40"/>
      <c r="E148" s="40"/>
      <c r="F148" s="43">
        <f>F149</f>
        <v>200.2</v>
      </c>
    </row>
    <row r="149" spans="1:6" ht="31.5" x14ac:dyDescent="0.25">
      <c r="A149" s="134" t="s">
        <v>57</v>
      </c>
      <c r="B149" s="105" t="s">
        <v>56</v>
      </c>
      <c r="C149" s="42">
        <v>110</v>
      </c>
      <c r="D149" s="40">
        <v>2</v>
      </c>
      <c r="E149" s="40">
        <v>3</v>
      </c>
      <c r="F149" s="43">
        <v>200.2</v>
      </c>
    </row>
    <row r="150" spans="1:6" ht="31.5" x14ac:dyDescent="0.25">
      <c r="A150" s="134" t="s">
        <v>193</v>
      </c>
      <c r="B150" s="105" t="s">
        <v>56</v>
      </c>
      <c r="C150" s="42">
        <v>200</v>
      </c>
      <c r="D150" s="40"/>
      <c r="E150" s="40"/>
      <c r="F150" s="43">
        <f>F151</f>
        <v>17.899999999999999</v>
      </c>
    </row>
    <row r="151" spans="1:6" ht="31.5" x14ac:dyDescent="0.25">
      <c r="A151" s="134" t="s">
        <v>26</v>
      </c>
      <c r="B151" s="105" t="s">
        <v>56</v>
      </c>
      <c r="C151" s="42">
        <v>240</v>
      </c>
      <c r="D151" s="40">
        <v>2</v>
      </c>
      <c r="E151" s="40">
        <v>3</v>
      </c>
      <c r="F151" s="43">
        <v>17.899999999999999</v>
      </c>
    </row>
    <row r="152" spans="1:6" ht="31.5" x14ac:dyDescent="0.25">
      <c r="A152" s="49" t="s">
        <v>32</v>
      </c>
      <c r="B152" s="106" t="s">
        <v>33</v>
      </c>
      <c r="C152" s="36"/>
      <c r="D152" s="34"/>
      <c r="E152" s="34"/>
      <c r="F152" s="143">
        <f>F153</f>
        <v>0.1</v>
      </c>
    </row>
    <row r="153" spans="1:6" ht="31.5" x14ac:dyDescent="0.25">
      <c r="A153" s="57" t="s">
        <v>25</v>
      </c>
      <c r="B153" s="105" t="s">
        <v>33</v>
      </c>
      <c r="C153" s="42">
        <v>200</v>
      </c>
      <c r="D153" s="40"/>
      <c r="E153" s="40"/>
      <c r="F153" s="43">
        <f>F154</f>
        <v>0.1</v>
      </c>
    </row>
    <row r="154" spans="1:6" ht="31.5" x14ac:dyDescent="0.25">
      <c r="A154" s="57" t="s">
        <v>26</v>
      </c>
      <c r="B154" s="105" t="s">
        <v>33</v>
      </c>
      <c r="C154" s="42">
        <v>240</v>
      </c>
      <c r="D154" s="40">
        <v>1</v>
      </c>
      <c r="E154" s="40">
        <v>4</v>
      </c>
      <c r="F154" s="43">
        <v>0.1</v>
      </c>
    </row>
    <row r="155" spans="1:6" ht="15.75" x14ac:dyDescent="0.25">
      <c r="A155" s="88" t="s">
        <v>164</v>
      </c>
      <c r="B155" s="90"/>
      <c r="C155" s="4"/>
      <c r="D155" s="89"/>
      <c r="E155" s="89"/>
      <c r="F155" s="37">
        <f>F11+F15+F30+F37+F58+F75+F79+F83</f>
        <v>19577.5</v>
      </c>
    </row>
    <row r="156" spans="1:6" ht="15.75" x14ac:dyDescent="0.25">
      <c r="A156" s="5"/>
      <c r="B156" s="7"/>
      <c r="C156" s="8"/>
      <c r="D156" s="6"/>
      <c r="E156" s="6"/>
      <c r="F156" s="9"/>
    </row>
    <row r="157" spans="1:6" ht="15.75" x14ac:dyDescent="0.25">
      <c r="A157" s="108"/>
      <c r="B157" s="109"/>
      <c r="C157" s="110"/>
      <c r="D157" s="111"/>
      <c r="E157" s="111"/>
      <c r="F157" s="112"/>
    </row>
    <row r="158" spans="1:6" ht="15.75" x14ac:dyDescent="0.25">
      <c r="A158" s="5"/>
      <c r="B158" s="113"/>
      <c r="C158" s="110"/>
      <c r="D158" s="111"/>
      <c r="E158" s="111"/>
      <c r="F158" s="112"/>
    </row>
    <row r="159" spans="1:6" ht="15.75" x14ac:dyDescent="0.25">
      <c r="A159" s="5"/>
      <c r="B159" s="113"/>
      <c r="C159" s="110"/>
      <c r="D159" s="114"/>
      <c r="E159" s="114"/>
      <c r="F159" s="112"/>
    </row>
    <row r="160" spans="1:6" ht="15.75" x14ac:dyDescent="0.25">
      <c r="A160" s="5"/>
      <c r="B160" s="115"/>
      <c r="C160" s="116"/>
      <c r="D160" s="116"/>
      <c r="E160" s="116"/>
      <c r="F160" s="116"/>
    </row>
    <row r="161" spans="1:6" ht="15.75" x14ac:dyDescent="0.25">
      <c r="A161" s="5"/>
      <c r="B161" s="116"/>
      <c r="C161" s="110"/>
      <c r="D161" s="114"/>
      <c r="E161" s="114"/>
      <c r="F161" s="112"/>
    </row>
    <row r="162" spans="1:6" ht="15.75" x14ac:dyDescent="0.25">
      <c r="A162" s="6"/>
      <c r="B162" s="115"/>
      <c r="C162" s="117"/>
      <c r="D162" s="117"/>
      <c r="E162" s="117"/>
      <c r="F162" s="117"/>
    </row>
  </sheetData>
  <mergeCells count="6">
    <mergeCell ref="E1:F1"/>
    <mergeCell ref="C2:F2"/>
    <mergeCell ref="D3:F3"/>
    <mergeCell ref="A5:F5"/>
    <mergeCell ref="E6:F6"/>
    <mergeCell ref="A8:F8"/>
  </mergeCells>
  <pageMargins left="0.7" right="0.7" top="0.75" bottom="0.75" header="0.3" footer="0.3"/>
  <pageSetup paperSize="9" orientation="portrait" r:id="rId1"/>
  <ignoredErrors>
    <ignoredError sqref="F47 F49 F5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7"/>
  <sheetViews>
    <sheetView zoomScale="90" zoomScaleNormal="90" workbookViewId="0">
      <selection activeCell="F257" sqref="F257"/>
    </sheetView>
  </sheetViews>
  <sheetFormatPr defaultRowHeight="15" x14ac:dyDescent="0.25"/>
  <cols>
    <col min="1" max="1" width="53.140625" customWidth="1"/>
    <col min="2" max="2" width="8.28515625" customWidth="1"/>
    <col min="3" max="3" width="6" customWidth="1"/>
    <col min="4" max="4" width="6.28515625" customWidth="1"/>
    <col min="5" max="5" width="14.42578125" customWidth="1"/>
    <col min="7" max="7" width="15.28515625" customWidth="1"/>
    <col min="8" max="8" width="11.85546875" customWidth="1"/>
  </cols>
  <sheetData>
    <row r="1" spans="1:8" x14ac:dyDescent="0.25">
      <c r="A1" s="1"/>
      <c r="B1" s="1"/>
      <c r="C1" s="1"/>
      <c r="D1" s="1"/>
      <c r="E1" s="1"/>
      <c r="F1" s="139" t="s">
        <v>188</v>
      </c>
      <c r="G1" s="139"/>
    </row>
    <row r="2" spans="1:8" ht="36.75" customHeight="1" x14ac:dyDescent="0.25">
      <c r="A2" s="1"/>
      <c r="B2" s="1"/>
      <c r="C2" s="1"/>
      <c r="D2" s="1"/>
      <c r="E2" s="137" t="s">
        <v>190</v>
      </c>
      <c r="F2" s="138"/>
      <c r="G2" s="138"/>
    </row>
    <row r="3" spans="1:8" x14ac:dyDescent="0.25">
      <c r="A3" s="1"/>
      <c r="B3" s="1"/>
      <c r="C3" s="1"/>
      <c r="D3" s="1"/>
      <c r="E3" s="139" t="s">
        <v>191</v>
      </c>
      <c r="F3" s="139"/>
      <c r="G3" s="139"/>
    </row>
    <row r="4" spans="1:8" x14ac:dyDescent="0.25">
      <c r="A4" s="1"/>
      <c r="B4" s="1"/>
      <c r="C4" s="1"/>
      <c r="D4" s="1"/>
      <c r="E4" s="13"/>
      <c r="F4" s="13"/>
      <c r="G4" s="13"/>
    </row>
    <row r="5" spans="1:8" ht="15.75" x14ac:dyDescent="0.25">
      <c r="A5" s="140" t="s">
        <v>177</v>
      </c>
      <c r="B5" s="140"/>
      <c r="C5" s="140"/>
      <c r="D5" s="140"/>
      <c r="E5" s="140"/>
      <c r="F5" s="140"/>
      <c r="G5" s="140"/>
    </row>
    <row r="6" spans="1:8" ht="15.75" x14ac:dyDescent="0.25">
      <c r="A6" s="15"/>
      <c r="B6" s="15"/>
      <c r="C6" s="15"/>
      <c r="D6" s="15"/>
      <c r="E6" s="15"/>
      <c r="F6" s="15"/>
      <c r="G6" s="15"/>
    </row>
    <row r="7" spans="1:8" x14ac:dyDescent="0.25">
      <c r="A7" s="2"/>
      <c r="B7" s="2"/>
      <c r="C7" s="2"/>
      <c r="D7" s="2"/>
      <c r="E7" s="2"/>
      <c r="F7" s="137" t="s">
        <v>1</v>
      </c>
      <c r="G7" s="137"/>
    </row>
    <row r="8" spans="1:8" ht="15.75" x14ac:dyDescent="0.25">
      <c r="A8" s="140" t="s">
        <v>178</v>
      </c>
      <c r="B8" s="140"/>
      <c r="C8" s="140"/>
      <c r="D8" s="140"/>
      <c r="E8" s="140"/>
      <c r="F8" s="140"/>
      <c r="G8" s="140"/>
    </row>
    <row r="9" spans="1:8" x14ac:dyDescent="0.25">
      <c r="A9" s="3"/>
      <c r="B9" s="3"/>
      <c r="C9" s="3"/>
      <c r="D9" s="3"/>
      <c r="E9" s="3"/>
      <c r="F9" s="3"/>
      <c r="G9" s="13" t="s">
        <v>3</v>
      </c>
    </row>
    <row r="10" spans="1:8" ht="15.75" x14ac:dyDescent="0.25">
      <c r="A10" s="17" t="s">
        <v>4</v>
      </c>
      <c r="B10" s="18" t="s">
        <v>179</v>
      </c>
      <c r="C10" s="18" t="s">
        <v>5</v>
      </c>
      <c r="D10" s="17" t="s">
        <v>6</v>
      </c>
      <c r="E10" s="19" t="s">
        <v>7</v>
      </c>
      <c r="F10" s="17" t="s">
        <v>8</v>
      </c>
      <c r="G10" s="17" t="s">
        <v>9</v>
      </c>
    </row>
    <row r="11" spans="1:8" ht="31.5" x14ac:dyDescent="0.25">
      <c r="A11" s="20" t="s">
        <v>187</v>
      </c>
      <c r="B11" s="119" t="s">
        <v>189</v>
      </c>
      <c r="C11" s="121"/>
      <c r="D11" s="125"/>
      <c r="E11" s="126"/>
      <c r="F11" s="125"/>
      <c r="G11" s="99">
        <f>G252</f>
        <v>19577.5</v>
      </c>
    </row>
    <row r="12" spans="1:8" ht="15.75" x14ac:dyDescent="0.25">
      <c r="A12" s="20" t="s">
        <v>10</v>
      </c>
      <c r="B12" s="119" t="s">
        <v>189</v>
      </c>
      <c r="C12" s="21">
        <v>1</v>
      </c>
      <c r="D12" s="22" t="s">
        <v>11</v>
      </c>
      <c r="E12" s="23" t="s">
        <v>11</v>
      </c>
      <c r="F12" s="24" t="s">
        <v>11</v>
      </c>
      <c r="G12" s="25">
        <f>G13+G28+G42+G55+G60</f>
        <v>5456.7</v>
      </c>
      <c r="H12" s="12"/>
    </row>
    <row r="13" spans="1:8" ht="47.25" x14ac:dyDescent="0.25">
      <c r="A13" s="20" t="s">
        <v>12</v>
      </c>
      <c r="B13" s="119" t="s">
        <v>189</v>
      </c>
      <c r="C13" s="21">
        <v>1</v>
      </c>
      <c r="D13" s="22">
        <v>2</v>
      </c>
      <c r="E13" s="23" t="s">
        <v>11</v>
      </c>
      <c r="F13" s="24" t="s">
        <v>11</v>
      </c>
      <c r="G13" s="25">
        <f>G14</f>
        <v>560.20000000000005</v>
      </c>
    </row>
    <row r="14" spans="1:8" ht="15.75" x14ac:dyDescent="0.25">
      <c r="A14" s="26" t="s">
        <v>13</v>
      </c>
      <c r="B14" s="120" t="s">
        <v>189</v>
      </c>
      <c r="C14" s="27">
        <v>1</v>
      </c>
      <c r="D14" s="28">
        <v>2</v>
      </c>
      <c r="E14" s="29" t="s">
        <v>14</v>
      </c>
      <c r="F14" s="30" t="s">
        <v>11</v>
      </c>
      <c r="G14" s="31">
        <f>G15</f>
        <v>560.20000000000005</v>
      </c>
    </row>
    <row r="15" spans="1:8" ht="15.75" x14ac:dyDescent="0.25">
      <c r="A15" s="26" t="s">
        <v>15</v>
      </c>
      <c r="B15" s="120" t="s">
        <v>189</v>
      </c>
      <c r="C15" s="27">
        <v>1</v>
      </c>
      <c r="D15" s="28">
        <v>2</v>
      </c>
      <c r="E15" s="29" t="s">
        <v>16</v>
      </c>
      <c r="F15" s="30" t="s">
        <v>11</v>
      </c>
      <c r="G15" s="31">
        <f>G16</f>
        <v>560.20000000000005</v>
      </c>
    </row>
    <row r="16" spans="1:8" ht="78.75" x14ac:dyDescent="0.25">
      <c r="A16" s="26" t="s">
        <v>17</v>
      </c>
      <c r="B16" s="120" t="s">
        <v>189</v>
      </c>
      <c r="C16" s="27">
        <v>1</v>
      </c>
      <c r="D16" s="28">
        <v>2</v>
      </c>
      <c r="E16" s="29" t="s">
        <v>16</v>
      </c>
      <c r="F16" s="30">
        <v>100</v>
      </c>
      <c r="G16" s="31">
        <f>G17</f>
        <v>560.20000000000005</v>
      </c>
    </row>
    <row r="17" spans="1:8" ht="31.5" x14ac:dyDescent="0.25">
      <c r="A17" s="26" t="s">
        <v>18</v>
      </c>
      <c r="B17" s="120" t="s">
        <v>189</v>
      </c>
      <c r="C17" s="27">
        <v>1</v>
      </c>
      <c r="D17" s="28">
        <v>2</v>
      </c>
      <c r="E17" s="29" t="s">
        <v>16</v>
      </c>
      <c r="F17" s="30">
        <v>120</v>
      </c>
      <c r="G17" s="31">
        <v>560.20000000000005</v>
      </c>
      <c r="H17" s="11"/>
    </row>
    <row r="18" spans="1:8" ht="63" hidden="1" x14ac:dyDescent="0.25">
      <c r="A18" s="32" t="s">
        <v>19</v>
      </c>
      <c r="B18" s="120" t="s">
        <v>189</v>
      </c>
      <c r="C18" s="33">
        <v>1</v>
      </c>
      <c r="D18" s="34">
        <v>3</v>
      </c>
      <c r="E18" s="35" t="s">
        <v>11</v>
      </c>
      <c r="F18" s="36" t="s">
        <v>11</v>
      </c>
      <c r="G18" s="37">
        <f>G19</f>
        <v>0</v>
      </c>
    </row>
    <row r="19" spans="1:8" ht="15.75" hidden="1" x14ac:dyDescent="0.25">
      <c r="A19" s="26" t="s">
        <v>20</v>
      </c>
      <c r="B19" s="120" t="s">
        <v>189</v>
      </c>
      <c r="C19" s="27">
        <v>1</v>
      </c>
      <c r="D19" s="28">
        <v>3</v>
      </c>
      <c r="E19" s="29" t="s">
        <v>14</v>
      </c>
      <c r="F19" s="30" t="s">
        <v>11</v>
      </c>
      <c r="G19" s="31">
        <f>G20+G23</f>
        <v>0</v>
      </c>
    </row>
    <row r="20" spans="1:8" ht="47.25" hidden="1" x14ac:dyDescent="0.25">
      <c r="A20" s="38" t="s">
        <v>21</v>
      </c>
      <c r="B20" s="120" t="s">
        <v>189</v>
      </c>
      <c r="C20" s="39">
        <v>1</v>
      </c>
      <c r="D20" s="40">
        <v>3</v>
      </c>
      <c r="E20" s="41" t="s">
        <v>22</v>
      </c>
      <c r="F20" s="42" t="s">
        <v>11</v>
      </c>
      <c r="G20" s="43">
        <f>G21</f>
        <v>0</v>
      </c>
    </row>
    <row r="21" spans="1:8" ht="78.75" hidden="1" x14ac:dyDescent="0.25">
      <c r="A21" s="26" t="s">
        <v>17</v>
      </c>
      <c r="B21" s="120" t="s">
        <v>189</v>
      </c>
      <c r="C21" s="27">
        <v>1</v>
      </c>
      <c r="D21" s="28">
        <v>3</v>
      </c>
      <c r="E21" s="29" t="s">
        <v>22</v>
      </c>
      <c r="F21" s="30">
        <v>100</v>
      </c>
      <c r="G21" s="31">
        <f>G22</f>
        <v>0</v>
      </c>
    </row>
    <row r="22" spans="1:8" ht="31.5" hidden="1" x14ac:dyDescent="0.25">
      <c r="A22" s="26" t="s">
        <v>18</v>
      </c>
      <c r="B22" s="120" t="s">
        <v>189</v>
      </c>
      <c r="C22" s="27">
        <v>1</v>
      </c>
      <c r="D22" s="28">
        <v>3</v>
      </c>
      <c r="E22" s="29" t="s">
        <v>22</v>
      </c>
      <c r="F22" s="30">
        <v>120</v>
      </c>
      <c r="G22" s="31"/>
    </row>
    <row r="23" spans="1:8" ht="31.5" hidden="1" x14ac:dyDescent="0.25">
      <c r="A23" s="38" t="s">
        <v>23</v>
      </c>
      <c r="B23" s="120" t="s">
        <v>189</v>
      </c>
      <c r="C23" s="39">
        <v>1</v>
      </c>
      <c r="D23" s="40">
        <v>3</v>
      </c>
      <c r="E23" s="41" t="s">
        <v>24</v>
      </c>
      <c r="F23" s="42" t="s">
        <v>11</v>
      </c>
      <c r="G23" s="43">
        <f>G24+G26</f>
        <v>0</v>
      </c>
    </row>
    <row r="24" spans="1:8" ht="31.5" hidden="1" x14ac:dyDescent="0.25">
      <c r="A24" s="26" t="s">
        <v>25</v>
      </c>
      <c r="B24" s="120" t="s">
        <v>189</v>
      </c>
      <c r="C24" s="27">
        <v>1</v>
      </c>
      <c r="D24" s="28">
        <v>3</v>
      </c>
      <c r="E24" s="29" t="s">
        <v>24</v>
      </c>
      <c r="F24" s="30">
        <v>200</v>
      </c>
      <c r="G24" s="31">
        <f>G25</f>
        <v>0</v>
      </c>
    </row>
    <row r="25" spans="1:8" ht="47.25" hidden="1" x14ac:dyDescent="0.25">
      <c r="A25" s="38" t="s">
        <v>26</v>
      </c>
      <c r="B25" s="120" t="s">
        <v>189</v>
      </c>
      <c r="C25" s="39">
        <v>1</v>
      </c>
      <c r="D25" s="40">
        <v>3</v>
      </c>
      <c r="E25" s="41" t="s">
        <v>24</v>
      </c>
      <c r="F25" s="42">
        <v>240</v>
      </c>
      <c r="G25" s="43"/>
    </row>
    <row r="26" spans="1:8" ht="15.75" hidden="1" x14ac:dyDescent="0.25">
      <c r="A26" s="44" t="s">
        <v>27</v>
      </c>
      <c r="B26" s="120" t="s">
        <v>189</v>
      </c>
      <c r="C26" s="45">
        <v>1</v>
      </c>
      <c r="D26" s="46">
        <v>3</v>
      </c>
      <c r="E26" s="7" t="s">
        <v>24</v>
      </c>
      <c r="F26" s="47">
        <v>800</v>
      </c>
      <c r="G26" s="48">
        <f>G27</f>
        <v>0</v>
      </c>
    </row>
    <row r="27" spans="1:8" ht="15.75" hidden="1" x14ac:dyDescent="0.25">
      <c r="A27" s="38" t="s">
        <v>28</v>
      </c>
      <c r="B27" s="120" t="s">
        <v>189</v>
      </c>
      <c r="C27" s="39">
        <v>1</v>
      </c>
      <c r="D27" s="40">
        <v>3</v>
      </c>
      <c r="E27" s="41" t="s">
        <v>24</v>
      </c>
      <c r="F27" s="42">
        <v>850</v>
      </c>
      <c r="G27" s="43"/>
    </row>
    <row r="28" spans="1:8" ht="63" x14ac:dyDescent="0.25">
      <c r="A28" s="49" t="s">
        <v>29</v>
      </c>
      <c r="B28" s="119" t="s">
        <v>189</v>
      </c>
      <c r="C28" s="34">
        <v>1</v>
      </c>
      <c r="D28" s="34">
        <v>4</v>
      </c>
      <c r="E28" s="50" t="s">
        <v>11</v>
      </c>
      <c r="F28" s="36" t="s">
        <v>11</v>
      </c>
      <c r="G28" s="37">
        <f>G29</f>
        <v>3954.2</v>
      </c>
    </row>
    <row r="29" spans="1:8" ht="15.75" x14ac:dyDescent="0.25">
      <c r="A29" s="38" t="s">
        <v>13</v>
      </c>
      <c r="B29" s="120" t="s">
        <v>189</v>
      </c>
      <c r="C29" s="39">
        <v>1</v>
      </c>
      <c r="D29" s="40">
        <v>4</v>
      </c>
      <c r="E29" s="41" t="s">
        <v>14</v>
      </c>
      <c r="F29" s="36"/>
      <c r="G29" s="43">
        <f>G30+G33+G39</f>
        <v>3954.2</v>
      </c>
    </row>
    <row r="30" spans="1:8" ht="31.5" x14ac:dyDescent="0.25">
      <c r="A30" s="26" t="s">
        <v>30</v>
      </c>
      <c r="B30" s="120" t="s">
        <v>189</v>
      </c>
      <c r="C30" s="27">
        <v>1</v>
      </c>
      <c r="D30" s="28">
        <v>4</v>
      </c>
      <c r="E30" s="29" t="s">
        <v>31</v>
      </c>
      <c r="F30" s="30"/>
      <c r="G30" s="31">
        <f>G31</f>
        <v>2793.4</v>
      </c>
    </row>
    <row r="31" spans="1:8" ht="78.75" x14ac:dyDescent="0.25">
      <c r="A31" s="26" t="s">
        <v>17</v>
      </c>
      <c r="B31" s="120" t="s">
        <v>189</v>
      </c>
      <c r="C31" s="27">
        <v>1</v>
      </c>
      <c r="D31" s="28">
        <v>4</v>
      </c>
      <c r="E31" s="29" t="s">
        <v>31</v>
      </c>
      <c r="F31" s="30">
        <v>100</v>
      </c>
      <c r="G31" s="31">
        <f>G32</f>
        <v>2793.4</v>
      </c>
    </row>
    <row r="32" spans="1:8" ht="31.5" x14ac:dyDescent="0.25">
      <c r="A32" s="26" t="s">
        <v>18</v>
      </c>
      <c r="B32" s="120" t="s">
        <v>189</v>
      </c>
      <c r="C32" s="27">
        <v>1</v>
      </c>
      <c r="D32" s="28">
        <v>4</v>
      </c>
      <c r="E32" s="29" t="s">
        <v>31</v>
      </c>
      <c r="F32" s="30">
        <v>120</v>
      </c>
      <c r="G32" s="31">
        <v>2793.4</v>
      </c>
      <c r="H32" s="11"/>
    </row>
    <row r="33" spans="1:8" ht="31.5" x14ac:dyDescent="0.25">
      <c r="A33" s="38" t="s">
        <v>23</v>
      </c>
      <c r="B33" s="120" t="s">
        <v>189</v>
      </c>
      <c r="C33" s="39">
        <v>1</v>
      </c>
      <c r="D33" s="40">
        <v>4</v>
      </c>
      <c r="E33" s="41" t="s">
        <v>24</v>
      </c>
      <c r="F33" s="42" t="s">
        <v>11</v>
      </c>
      <c r="G33" s="43">
        <f>G34+G36</f>
        <v>1160.6999999999998</v>
      </c>
    </row>
    <row r="34" spans="1:8" ht="31.5" x14ac:dyDescent="0.25">
      <c r="A34" s="26" t="s">
        <v>25</v>
      </c>
      <c r="B34" s="120" t="s">
        <v>189</v>
      </c>
      <c r="C34" s="27">
        <v>1</v>
      </c>
      <c r="D34" s="28">
        <v>4</v>
      </c>
      <c r="E34" s="29" t="s">
        <v>24</v>
      </c>
      <c r="F34" s="30">
        <v>200</v>
      </c>
      <c r="G34" s="31">
        <f>G35</f>
        <v>1101.5999999999999</v>
      </c>
    </row>
    <row r="35" spans="1:8" ht="30" customHeight="1" x14ac:dyDescent="0.25">
      <c r="A35" s="38" t="s">
        <v>26</v>
      </c>
      <c r="B35" s="120" t="s">
        <v>189</v>
      </c>
      <c r="C35" s="39">
        <v>1</v>
      </c>
      <c r="D35" s="40">
        <v>4</v>
      </c>
      <c r="E35" s="41" t="s">
        <v>24</v>
      </c>
      <c r="F35" s="42">
        <v>240</v>
      </c>
      <c r="G35" s="43">
        <v>1101.5999999999999</v>
      </c>
    </row>
    <row r="36" spans="1:8" ht="15.75" x14ac:dyDescent="0.25">
      <c r="A36" s="44" t="s">
        <v>27</v>
      </c>
      <c r="B36" s="120" t="s">
        <v>189</v>
      </c>
      <c r="C36" s="45">
        <v>1</v>
      </c>
      <c r="D36" s="46">
        <v>4</v>
      </c>
      <c r="E36" s="29" t="s">
        <v>24</v>
      </c>
      <c r="F36" s="47">
        <v>800</v>
      </c>
      <c r="G36" s="48">
        <f>G38+G37</f>
        <v>59.1</v>
      </c>
    </row>
    <row r="37" spans="1:8" ht="15.75" x14ac:dyDescent="0.25">
      <c r="A37" s="38" t="s">
        <v>165</v>
      </c>
      <c r="B37" s="120" t="s">
        <v>189</v>
      </c>
      <c r="C37" s="39">
        <v>1</v>
      </c>
      <c r="D37" s="40">
        <v>4</v>
      </c>
      <c r="E37" s="41" t="s">
        <v>24</v>
      </c>
      <c r="F37" s="42">
        <v>831</v>
      </c>
      <c r="G37" s="43">
        <v>5</v>
      </c>
      <c r="H37" s="11"/>
    </row>
    <row r="38" spans="1:8" ht="15.75" x14ac:dyDescent="0.25">
      <c r="A38" s="38" t="s">
        <v>28</v>
      </c>
      <c r="B38" s="120" t="s">
        <v>189</v>
      </c>
      <c r="C38" s="39">
        <v>1</v>
      </c>
      <c r="D38" s="40">
        <v>4</v>
      </c>
      <c r="E38" s="41" t="s">
        <v>24</v>
      </c>
      <c r="F38" s="42">
        <v>850</v>
      </c>
      <c r="G38" s="43">
        <f>49.1+5</f>
        <v>54.1</v>
      </c>
      <c r="H38" s="11"/>
    </row>
    <row r="39" spans="1:8" ht="31.5" x14ac:dyDescent="0.25">
      <c r="A39" s="38" t="s">
        <v>32</v>
      </c>
      <c r="B39" s="120" t="s">
        <v>189</v>
      </c>
      <c r="C39" s="39">
        <v>1</v>
      </c>
      <c r="D39" s="40">
        <v>4</v>
      </c>
      <c r="E39" s="41" t="s">
        <v>33</v>
      </c>
      <c r="F39" s="42"/>
      <c r="G39" s="43">
        <f>G40</f>
        <v>0.1</v>
      </c>
    </row>
    <row r="40" spans="1:8" ht="31.5" x14ac:dyDescent="0.25">
      <c r="A40" s="26" t="s">
        <v>25</v>
      </c>
      <c r="B40" s="120" t="s">
        <v>189</v>
      </c>
      <c r="C40" s="39">
        <v>1</v>
      </c>
      <c r="D40" s="40">
        <v>4</v>
      </c>
      <c r="E40" s="41" t="s">
        <v>33</v>
      </c>
      <c r="F40" s="42">
        <v>200</v>
      </c>
      <c r="G40" s="43">
        <f>G41</f>
        <v>0.1</v>
      </c>
    </row>
    <row r="41" spans="1:8" ht="47.25" x14ac:dyDescent="0.25">
      <c r="A41" s="38" t="s">
        <v>26</v>
      </c>
      <c r="B41" s="120" t="s">
        <v>189</v>
      </c>
      <c r="C41" s="39">
        <v>1</v>
      </c>
      <c r="D41" s="40">
        <v>4</v>
      </c>
      <c r="E41" s="41" t="s">
        <v>33</v>
      </c>
      <c r="F41" s="42">
        <v>240</v>
      </c>
      <c r="G41" s="43">
        <v>0.1</v>
      </c>
    </row>
    <row r="42" spans="1:8" ht="47.25" x14ac:dyDescent="0.25">
      <c r="A42" s="51" t="s">
        <v>34</v>
      </c>
      <c r="B42" s="119" t="s">
        <v>189</v>
      </c>
      <c r="C42" s="52">
        <v>1</v>
      </c>
      <c r="D42" s="53">
        <v>6</v>
      </c>
      <c r="E42" s="54" t="s">
        <v>11</v>
      </c>
      <c r="F42" s="55" t="s">
        <v>11</v>
      </c>
      <c r="G42" s="56">
        <f>G43</f>
        <v>26.3</v>
      </c>
    </row>
    <row r="43" spans="1:8" ht="15.75" x14ac:dyDescent="0.25">
      <c r="A43" s="38" t="s">
        <v>20</v>
      </c>
      <c r="B43" s="120" t="s">
        <v>189</v>
      </c>
      <c r="C43" s="39">
        <v>1</v>
      </c>
      <c r="D43" s="40">
        <v>6</v>
      </c>
      <c r="E43" s="41" t="s">
        <v>14</v>
      </c>
      <c r="F43" s="42" t="s">
        <v>11</v>
      </c>
      <c r="G43" s="43">
        <f>G44</f>
        <v>26.3</v>
      </c>
    </row>
    <row r="44" spans="1:8" ht="31.5" x14ac:dyDescent="0.25">
      <c r="A44" s="57" t="s">
        <v>35</v>
      </c>
      <c r="B44" s="120" t="s">
        <v>189</v>
      </c>
      <c r="C44" s="27">
        <v>1</v>
      </c>
      <c r="D44" s="28">
        <v>6</v>
      </c>
      <c r="E44" s="29" t="s">
        <v>36</v>
      </c>
      <c r="F44" s="30"/>
      <c r="G44" s="31">
        <f>G45</f>
        <v>26.3</v>
      </c>
    </row>
    <row r="45" spans="1:8" ht="15.75" x14ac:dyDescent="0.25">
      <c r="A45" s="26" t="s">
        <v>37</v>
      </c>
      <c r="B45" s="120" t="s">
        <v>189</v>
      </c>
      <c r="C45" s="27">
        <v>1</v>
      </c>
      <c r="D45" s="28">
        <v>6</v>
      </c>
      <c r="E45" s="29" t="s">
        <v>36</v>
      </c>
      <c r="F45" s="30">
        <v>500</v>
      </c>
      <c r="G45" s="31">
        <f>G46</f>
        <v>26.3</v>
      </c>
    </row>
    <row r="46" spans="1:8" ht="15.75" x14ac:dyDescent="0.25">
      <c r="A46" s="26" t="s">
        <v>38</v>
      </c>
      <c r="B46" s="120" t="s">
        <v>189</v>
      </c>
      <c r="C46" s="27">
        <v>1</v>
      </c>
      <c r="D46" s="28">
        <v>6</v>
      </c>
      <c r="E46" s="29" t="s">
        <v>36</v>
      </c>
      <c r="F46" s="30">
        <v>540</v>
      </c>
      <c r="G46" s="31">
        <v>26.3</v>
      </c>
    </row>
    <row r="47" spans="1:8" ht="31.5" hidden="1" x14ac:dyDescent="0.25">
      <c r="A47" s="20" t="s">
        <v>39</v>
      </c>
      <c r="B47" s="120" t="s">
        <v>189</v>
      </c>
      <c r="C47" s="21">
        <v>1</v>
      </c>
      <c r="D47" s="22">
        <v>7</v>
      </c>
      <c r="E47" s="23"/>
      <c r="F47" s="24"/>
      <c r="G47" s="25">
        <f>G48</f>
        <v>0</v>
      </c>
    </row>
    <row r="48" spans="1:8" ht="15.75" hidden="1" x14ac:dyDescent="0.25">
      <c r="A48" s="26" t="s">
        <v>13</v>
      </c>
      <c r="B48" s="120" t="s">
        <v>189</v>
      </c>
      <c r="C48" s="27">
        <v>1</v>
      </c>
      <c r="D48" s="28">
        <v>7</v>
      </c>
      <c r="E48" s="29" t="s">
        <v>14</v>
      </c>
      <c r="F48" s="30"/>
      <c r="G48" s="31">
        <f>G49+G52</f>
        <v>0</v>
      </c>
    </row>
    <row r="49" spans="1:7" ht="31.5" hidden="1" x14ac:dyDescent="0.25">
      <c r="A49" s="26" t="s">
        <v>40</v>
      </c>
      <c r="B49" s="120" t="s">
        <v>189</v>
      </c>
      <c r="C49" s="27">
        <v>1</v>
      </c>
      <c r="D49" s="28">
        <v>7</v>
      </c>
      <c r="E49" s="29" t="s">
        <v>41</v>
      </c>
      <c r="F49" s="30"/>
      <c r="G49" s="31">
        <f>G50</f>
        <v>0</v>
      </c>
    </row>
    <row r="50" spans="1:7" ht="31.5" hidden="1" x14ac:dyDescent="0.25">
      <c r="A50" s="26" t="s">
        <v>25</v>
      </c>
      <c r="B50" s="120" t="s">
        <v>189</v>
      </c>
      <c r="C50" s="27">
        <v>1</v>
      </c>
      <c r="D50" s="28">
        <v>7</v>
      </c>
      <c r="E50" s="29" t="s">
        <v>41</v>
      </c>
      <c r="F50" s="30">
        <v>200</v>
      </c>
      <c r="G50" s="31">
        <f>G51</f>
        <v>0</v>
      </c>
    </row>
    <row r="51" spans="1:7" ht="47.25" hidden="1" x14ac:dyDescent="0.25">
      <c r="A51" s="57" t="s">
        <v>26</v>
      </c>
      <c r="B51" s="120" t="s">
        <v>189</v>
      </c>
      <c r="C51" s="27">
        <v>1</v>
      </c>
      <c r="D51" s="28">
        <v>7</v>
      </c>
      <c r="E51" s="29" t="s">
        <v>41</v>
      </c>
      <c r="F51" s="42">
        <v>240</v>
      </c>
      <c r="G51" s="31"/>
    </row>
    <row r="52" spans="1:7" ht="31.5" hidden="1" x14ac:dyDescent="0.25">
      <c r="A52" s="26" t="s">
        <v>42</v>
      </c>
      <c r="B52" s="120" t="s">
        <v>189</v>
      </c>
      <c r="C52" s="27">
        <v>1</v>
      </c>
      <c r="D52" s="28">
        <v>7</v>
      </c>
      <c r="E52" s="29" t="s">
        <v>43</v>
      </c>
      <c r="F52" s="30"/>
      <c r="G52" s="31">
        <f>G53</f>
        <v>0</v>
      </c>
    </row>
    <row r="53" spans="1:7" ht="31.5" hidden="1" x14ac:dyDescent="0.25">
      <c r="A53" s="26" t="s">
        <v>25</v>
      </c>
      <c r="B53" s="120" t="s">
        <v>189</v>
      </c>
      <c r="C53" s="27">
        <v>1</v>
      </c>
      <c r="D53" s="28">
        <v>7</v>
      </c>
      <c r="E53" s="29" t="s">
        <v>43</v>
      </c>
      <c r="F53" s="30">
        <v>200</v>
      </c>
      <c r="G53" s="31">
        <f>G54</f>
        <v>0</v>
      </c>
    </row>
    <row r="54" spans="1:7" ht="47.25" hidden="1" x14ac:dyDescent="0.25">
      <c r="A54" s="57" t="s">
        <v>26</v>
      </c>
      <c r="B54" s="120" t="s">
        <v>189</v>
      </c>
      <c r="C54" s="27">
        <v>1</v>
      </c>
      <c r="D54" s="28">
        <v>7</v>
      </c>
      <c r="E54" s="29" t="s">
        <v>43</v>
      </c>
      <c r="F54" s="42">
        <v>240</v>
      </c>
      <c r="G54" s="31"/>
    </row>
    <row r="55" spans="1:7" ht="15.75" x14ac:dyDescent="0.25">
      <c r="A55" s="32" t="s">
        <v>44</v>
      </c>
      <c r="B55" s="119" t="s">
        <v>189</v>
      </c>
      <c r="C55" s="33">
        <v>1</v>
      </c>
      <c r="D55" s="34">
        <v>11</v>
      </c>
      <c r="E55" s="35" t="s">
        <v>11</v>
      </c>
      <c r="F55" s="36" t="s">
        <v>11</v>
      </c>
      <c r="G55" s="37">
        <f>G56</f>
        <v>5</v>
      </c>
    </row>
    <row r="56" spans="1:7" ht="15.75" x14ac:dyDescent="0.25">
      <c r="A56" s="26" t="s">
        <v>13</v>
      </c>
      <c r="B56" s="120" t="s">
        <v>189</v>
      </c>
      <c r="C56" s="27">
        <v>1</v>
      </c>
      <c r="D56" s="28">
        <v>11</v>
      </c>
      <c r="E56" s="29" t="s">
        <v>14</v>
      </c>
      <c r="F56" s="30" t="s">
        <v>11</v>
      </c>
      <c r="G56" s="31">
        <f>G57</f>
        <v>5</v>
      </c>
    </row>
    <row r="57" spans="1:7" ht="31.5" x14ac:dyDescent="0.25">
      <c r="A57" s="26" t="s">
        <v>45</v>
      </c>
      <c r="B57" s="120" t="s">
        <v>189</v>
      </c>
      <c r="C57" s="27">
        <v>1</v>
      </c>
      <c r="D57" s="28">
        <v>11</v>
      </c>
      <c r="E57" s="29" t="s">
        <v>46</v>
      </c>
      <c r="F57" s="30" t="s">
        <v>11</v>
      </c>
      <c r="G57" s="31">
        <f>G58</f>
        <v>5</v>
      </c>
    </row>
    <row r="58" spans="1:7" ht="15.75" x14ac:dyDescent="0.25">
      <c r="A58" s="26" t="s">
        <v>27</v>
      </c>
      <c r="B58" s="120" t="s">
        <v>189</v>
      </c>
      <c r="C58" s="27">
        <v>1</v>
      </c>
      <c r="D58" s="28">
        <v>11</v>
      </c>
      <c r="E58" s="29" t="s">
        <v>46</v>
      </c>
      <c r="F58" s="30">
        <v>800</v>
      </c>
      <c r="G58" s="31">
        <f>G59</f>
        <v>5</v>
      </c>
    </row>
    <row r="59" spans="1:7" ht="15.75" x14ac:dyDescent="0.25">
      <c r="A59" s="38" t="s">
        <v>47</v>
      </c>
      <c r="B59" s="120" t="s">
        <v>189</v>
      </c>
      <c r="C59" s="39">
        <v>1</v>
      </c>
      <c r="D59" s="40">
        <v>11</v>
      </c>
      <c r="E59" s="41" t="s">
        <v>46</v>
      </c>
      <c r="F59" s="42">
        <v>870</v>
      </c>
      <c r="G59" s="43">
        <v>5</v>
      </c>
    </row>
    <row r="60" spans="1:7" ht="15.75" x14ac:dyDescent="0.25">
      <c r="A60" s="51" t="s">
        <v>48</v>
      </c>
      <c r="B60" s="119" t="s">
        <v>189</v>
      </c>
      <c r="C60" s="52">
        <v>1</v>
      </c>
      <c r="D60" s="53">
        <v>13</v>
      </c>
      <c r="E60" s="54" t="s">
        <v>11</v>
      </c>
      <c r="F60" s="55" t="s">
        <v>11</v>
      </c>
      <c r="G60" s="56">
        <f>G61</f>
        <v>911</v>
      </c>
    </row>
    <row r="61" spans="1:7" ht="15.75" x14ac:dyDescent="0.25">
      <c r="A61" s="26" t="s">
        <v>13</v>
      </c>
      <c r="B61" s="120" t="s">
        <v>189</v>
      </c>
      <c r="C61" s="27">
        <v>1</v>
      </c>
      <c r="D61" s="28">
        <v>13</v>
      </c>
      <c r="E61" s="29" t="s">
        <v>14</v>
      </c>
      <c r="F61" s="30" t="s">
        <v>11</v>
      </c>
      <c r="G61" s="31">
        <f>G62+G65</f>
        <v>911</v>
      </c>
    </row>
    <row r="62" spans="1:7" ht="47.25" x14ac:dyDescent="0.25">
      <c r="A62" s="26" t="s">
        <v>49</v>
      </c>
      <c r="B62" s="120" t="s">
        <v>189</v>
      </c>
      <c r="C62" s="27">
        <v>1</v>
      </c>
      <c r="D62" s="28">
        <v>13</v>
      </c>
      <c r="E62" s="29" t="s">
        <v>50</v>
      </c>
      <c r="F62" s="30" t="s">
        <v>11</v>
      </c>
      <c r="G62" s="31">
        <f>G63</f>
        <v>495</v>
      </c>
    </row>
    <row r="63" spans="1:7" ht="31.5" x14ac:dyDescent="0.25">
      <c r="A63" s="26" t="s">
        <v>25</v>
      </c>
      <c r="B63" s="120" t="s">
        <v>189</v>
      </c>
      <c r="C63" s="27">
        <v>1</v>
      </c>
      <c r="D63" s="28">
        <v>13</v>
      </c>
      <c r="E63" s="29" t="s">
        <v>50</v>
      </c>
      <c r="F63" s="30">
        <v>200</v>
      </c>
      <c r="G63" s="31">
        <f>G64</f>
        <v>495</v>
      </c>
    </row>
    <row r="64" spans="1:7" ht="30" customHeight="1" x14ac:dyDescent="0.25">
      <c r="A64" s="57" t="s">
        <v>26</v>
      </c>
      <c r="B64" s="120" t="s">
        <v>189</v>
      </c>
      <c r="C64" s="40">
        <v>1</v>
      </c>
      <c r="D64" s="40">
        <v>13</v>
      </c>
      <c r="E64" s="58" t="s">
        <v>50</v>
      </c>
      <c r="F64" s="42">
        <v>240</v>
      </c>
      <c r="G64" s="43">
        <v>495</v>
      </c>
    </row>
    <row r="65" spans="1:8" ht="15.75" x14ac:dyDescent="0.25">
      <c r="A65" s="57" t="s">
        <v>51</v>
      </c>
      <c r="B65" s="120" t="s">
        <v>189</v>
      </c>
      <c r="C65" s="40">
        <v>1</v>
      </c>
      <c r="D65" s="40">
        <v>13</v>
      </c>
      <c r="E65" s="58" t="s">
        <v>52</v>
      </c>
      <c r="F65" s="42" t="s">
        <v>11</v>
      </c>
      <c r="G65" s="43">
        <f>G66+G68</f>
        <v>416</v>
      </c>
    </row>
    <row r="66" spans="1:8" ht="31.5" x14ac:dyDescent="0.25">
      <c r="A66" s="26" t="s">
        <v>25</v>
      </c>
      <c r="B66" s="120" t="s">
        <v>189</v>
      </c>
      <c r="C66" s="40">
        <v>1</v>
      </c>
      <c r="D66" s="40">
        <v>13</v>
      </c>
      <c r="E66" s="58" t="s">
        <v>52</v>
      </c>
      <c r="F66" s="42">
        <v>200</v>
      </c>
      <c r="G66" s="43">
        <f>G67</f>
        <v>349</v>
      </c>
    </row>
    <row r="67" spans="1:8" ht="30" customHeight="1" x14ac:dyDescent="0.25">
      <c r="A67" s="38" t="s">
        <v>26</v>
      </c>
      <c r="B67" s="120" t="s">
        <v>189</v>
      </c>
      <c r="C67" s="39">
        <v>1</v>
      </c>
      <c r="D67" s="40">
        <v>13</v>
      </c>
      <c r="E67" s="58" t="s">
        <v>52</v>
      </c>
      <c r="F67" s="42">
        <v>240</v>
      </c>
      <c r="G67" s="43">
        <v>349</v>
      </c>
      <c r="H67" s="11"/>
    </row>
    <row r="68" spans="1:8" ht="15.75" x14ac:dyDescent="0.25">
      <c r="A68" s="26" t="s">
        <v>27</v>
      </c>
      <c r="B68" s="120" t="s">
        <v>189</v>
      </c>
      <c r="C68" s="27">
        <v>1</v>
      </c>
      <c r="D68" s="28">
        <v>13</v>
      </c>
      <c r="E68" s="58" t="s">
        <v>52</v>
      </c>
      <c r="F68" s="30">
        <v>800</v>
      </c>
      <c r="G68" s="31">
        <f>G69+G70</f>
        <v>67</v>
      </c>
      <c r="H68" s="11"/>
    </row>
    <row r="69" spans="1:8" ht="15.75" x14ac:dyDescent="0.25">
      <c r="A69" s="124" t="s">
        <v>53</v>
      </c>
      <c r="B69" s="120" t="s">
        <v>189</v>
      </c>
      <c r="C69" s="39">
        <v>1</v>
      </c>
      <c r="D69" s="40">
        <v>13</v>
      </c>
      <c r="E69" s="58" t="s">
        <v>52</v>
      </c>
      <c r="F69" s="42">
        <v>830</v>
      </c>
      <c r="G69" s="43">
        <v>52.8</v>
      </c>
      <c r="H69" s="11"/>
    </row>
    <row r="70" spans="1:8" ht="15.75" x14ac:dyDescent="0.25">
      <c r="A70" s="57" t="s">
        <v>28</v>
      </c>
      <c r="B70" s="120" t="s">
        <v>189</v>
      </c>
      <c r="C70" s="39">
        <v>1</v>
      </c>
      <c r="D70" s="40">
        <v>13</v>
      </c>
      <c r="E70" s="58" t="s">
        <v>52</v>
      </c>
      <c r="F70" s="42">
        <v>850</v>
      </c>
      <c r="G70" s="43">
        <v>14.2</v>
      </c>
      <c r="H70" s="11"/>
    </row>
    <row r="71" spans="1:8" ht="15.75" x14ac:dyDescent="0.25">
      <c r="A71" s="20" t="s">
        <v>54</v>
      </c>
      <c r="B71" s="119" t="s">
        <v>189</v>
      </c>
      <c r="C71" s="21">
        <v>2</v>
      </c>
      <c r="D71" s="22">
        <v>3</v>
      </c>
      <c r="E71" s="23" t="s">
        <v>11</v>
      </c>
      <c r="F71" s="24" t="s">
        <v>11</v>
      </c>
      <c r="G71" s="25">
        <f>G72</f>
        <v>218.1</v>
      </c>
    </row>
    <row r="72" spans="1:8" ht="15.75" x14ac:dyDescent="0.25">
      <c r="A72" s="26" t="s">
        <v>20</v>
      </c>
      <c r="B72" s="120" t="s">
        <v>189</v>
      </c>
      <c r="C72" s="27">
        <v>2</v>
      </c>
      <c r="D72" s="28">
        <v>3</v>
      </c>
      <c r="E72" s="29" t="s">
        <v>14</v>
      </c>
      <c r="F72" s="30" t="s">
        <v>11</v>
      </c>
      <c r="G72" s="31">
        <f>G73</f>
        <v>218.1</v>
      </c>
    </row>
    <row r="73" spans="1:8" ht="48" customHeight="1" x14ac:dyDescent="0.25">
      <c r="A73" s="60" t="s">
        <v>55</v>
      </c>
      <c r="B73" s="120" t="s">
        <v>189</v>
      </c>
      <c r="C73" s="27">
        <v>2</v>
      </c>
      <c r="D73" s="28">
        <v>3</v>
      </c>
      <c r="E73" s="29" t="s">
        <v>56</v>
      </c>
      <c r="F73" s="61" t="s">
        <v>11</v>
      </c>
      <c r="G73" s="62">
        <f>G74+G76</f>
        <v>218.1</v>
      </c>
    </row>
    <row r="74" spans="1:8" ht="78.75" x14ac:dyDescent="0.25">
      <c r="A74" s="26" t="s">
        <v>17</v>
      </c>
      <c r="B74" s="120" t="s">
        <v>189</v>
      </c>
      <c r="C74" s="27">
        <v>2</v>
      </c>
      <c r="D74" s="28">
        <v>3</v>
      </c>
      <c r="E74" s="29" t="s">
        <v>56</v>
      </c>
      <c r="F74" s="30">
        <v>100</v>
      </c>
      <c r="G74" s="31">
        <f>G75</f>
        <v>200.2</v>
      </c>
    </row>
    <row r="75" spans="1:8" ht="30" customHeight="1" x14ac:dyDescent="0.25">
      <c r="A75" s="26" t="s">
        <v>57</v>
      </c>
      <c r="B75" s="120" t="s">
        <v>189</v>
      </c>
      <c r="C75" s="27">
        <v>2</v>
      </c>
      <c r="D75" s="28">
        <v>3</v>
      </c>
      <c r="E75" s="29" t="s">
        <v>56</v>
      </c>
      <c r="F75" s="30">
        <v>120</v>
      </c>
      <c r="G75" s="31">
        <v>200.2</v>
      </c>
    </row>
    <row r="76" spans="1:8" ht="31.5" x14ac:dyDescent="0.25">
      <c r="A76" s="26" t="s">
        <v>25</v>
      </c>
      <c r="B76" s="120" t="s">
        <v>189</v>
      </c>
      <c r="C76" s="27">
        <v>2</v>
      </c>
      <c r="D76" s="28">
        <v>3</v>
      </c>
      <c r="E76" s="29" t="s">
        <v>58</v>
      </c>
      <c r="F76" s="30">
        <v>200</v>
      </c>
      <c r="G76" s="31">
        <v>17.899999999999999</v>
      </c>
    </row>
    <row r="77" spans="1:8" ht="30" customHeight="1" x14ac:dyDescent="0.25">
      <c r="A77" s="26" t="s">
        <v>26</v>
      </c>
      <c r="B77" s="120" t="s">
        <v>189</v>
      </c>
      <c r="C77" s="27">
        <v>2</v>
      </c>
      <c r="D77" s="28">
        <v>3</v>
      </c>
      <c r="E77" s="29" t="s">
        <v>58</v>
      </c>
      <c r="F77" s="30">
        <v>240</v>
      </c>
      <c r="G77" s="31">
        <v>17.899999999999999</v>
      </c>
    </row>
    <row r="78" spans="1:8" ht="31.5" x14ac:dyDescent="0.25">
      <c r="A78" s="20" t="s">
        <v>59</v>
      </c>
      <c r="B78" s="119" t="s">
        <v>189</v>
      </c>
      <c r="C78" s="21">
        <v>3</v>
      </c>
      <c r="D78" s="28"/>
      <c r="E78" s="29"/>
      <c r="F78" s="30"/>
      <c r="G78" s="25">
        <f>G79</f>
        <v>101.6</v>
      </c>
    </row>
    <row r="79" spans="1:8" ht="47.25" x14ac:dyDescent="0.25">
      <c r="A79" s="20" t="s">
        <v>60</v>
      </c>
      <c r="B79" s="119" t="s">
        <v>189</v>
      </c>
      <c r="C79" s="21">
        <v>3</v>
      </c>
      <c r="D79" s="22">
        <v>9</v>
      </c>
      <c r="E79" s="23" t="s">
        <v>11</v>
      </c>
      <c r="F79" s="24" t="s">
        <v>11</v>
      </c>
      <c r="G79" s="25">
        <f>G80+G84</f>
        <v>101.6</v>
      </c>
    </row>
    <row r="80" spans="1:8" ht="78.75" customHeight="1" x14ac:dyDescent="0.25">
      <c r="A80" s="26" t="s">
        <v>61</v>
      </c>
      <c r="B80" s="120" t="s">
        <v>189</v>
      </c>
      <c r="C80" s="27">
        <v>3</v>
      </c>
      <c r="D80" s="28">
        <v>9</v>
      </c>
      <c r="E80" s="29" t="s">
        <v>62</v>
      </c>
      <c r="F80" s="30" t="s">
        <v>11</v>
      </c>
      <c r="G80" s="31">
        <f>G81</f>
        <v>91.6</v>
      </c>
    </row>
    <row r="81" spans="1:7" ht="47.25" x14ac:dyDescent="0.25">
      <c r="A81" s="26" t="s">
        <v>63</v>
      </c>
      <c r="B81" s="120" t="s">
        <v>189</v>
      </c>
      <c r="C81" s="27">
        <v>3</v>
      </c>
      <c r="D81" s="28">
        <v>9</v>
      </c>
      <c r="E81" s="29" t="s">
        <v>64</v>
      </c>
      <c r="F81" s="30"/>
      <c r="G81" s="31">
        <f>G82</f>
        <v>91.6</v>
      </c>
    </row>
    <row r="82" spans="1:7" ht="31.5" x14ac:dyDescent="0.25">
      <c r="A82" s="26" t="s">
        <v>25</v>
      </c>
      <c r="B82" s="120" t="s">
        <v>189</v>
      </c>
      <c r="C82" s="27">
        <v>3</v>
      </c>
      <c r="D82" s="28">
        <v>9</v>
      </c>
      <c r="E82" s="29" t="s">
        <v>64</v>
      </c>
      <c r="F82" s="30">
        <v>200</v>
      </c>
      <c r="G82" s="31">
        <f>G83</f>
        <v>91.6</v>
      </c>
    </row>
    <row r="83" spans="1:7" ht="30" customHeight="1" x14ac:dyDescent="0.25">
      <c r="A83" s="38" t="s">
        <v>26</v>
      </c>
      <c r="B83" s="120" t="s">
        <v>189</v>
      </c>
      <c r="C83" s="27">
        <v>3</v>
      </c>
      <c r="D83" s="28">
        <v>9</v>
      </c>
      <c r="E83" s="29" t="s">
        <v>64</v>
      </c>
      <c r="F83" s="30">
        <v>240</v>
      </c>
      <c r="G83" s="31">
        <v>91.6</v>
      </c>
    </row>
    <row r="84" spans="1:7" ht="15.75" x14ac:dyDescent="0.25">
      <c r="A84" s="38" t="s">
        <v>13</v>
      </c>
      <c r="B84" s="120" t="s">
        <v>189</v>
      </c>
      <c r="C84" s="27">
        <v>3</v>
      </c>
      <c r="D84" s="28">
        <v>9</v>
      </c>
      <c r="E84" s="29" t="s">
        <v>14</v>
      </c>
      <c r="F84" s="30"/>
      <c r="G84" s="31">
        <f>G85+G88+G91</f>
        <v>10</v>
      </c>
    </row>
    <row r="85" spans="1:7" ht="47.25" x14ac:dyDescent="0.25">
      <c r="A85" s="26" t="s">
        <v>65</v>
      </c>
      <c r="B85" s="120" t="s">
        <v>189</v>
      </c>
      <c r="C85" s="27">
        <v>3</v>
      </c>
      <c r="D85" s="28">
        <v>9</v>
      </c>
      <c r="E85" s="29" t="s">
        <v>66</v>
      </c>
      <c r="F85" s="30"/>
      <c r="G85" s="31">
        <f>G86</f>
        <v>10</v>
      </c>
    </row>
    <row r="86" spans="1:7" ht="31.5" x14ac:dyDescent="0.25">
      <c r="A86" s="26" t="s">
        <v>25</v>
      </c>
      <c r="B86" s="120" t="s">
        <v>189</v>
      </c>
      <c r="C86" s="27">
        <v>3</v>
      </c>
      <c r="D86" s="28">
        <v>9</v>
      </c>
      <c r="E86" s="29" t="s">
        <v>66</v>
      </c>
      <c r="F86" s="30">
        <v>200</v>
      </c>
      <c r="G86" s="31">
        <f>G87</f>
        <v>10</v>
      </c>
    </row>
    <row r="87" spans="1:7" ht="30" customHeight="1" x14ac:dyDescent="0.25">
      <c r="A87" s="38" t="s">
        <v>26</v>
      </c>
      <c r="B87" s="120" t="s">
        <v>189</v>
      </c>
      <c r="C87" s="27">
        <v>3</v>
      </c>
      <c r="D87" s="28">
        <v>9</v>
      </c>
      <c r="E87" s="29" t="s">
        <v>66</v>
      </c>
      <c r="F87" s="30">
        <v>244</v>
      </c>
      <c r="G87" s="31">
        <v>10</v>
      </c>
    </row>
    <row r="88" spans="1:7" ht="47.25" hidden="1" x14ac:dyDescent="0.25">
      <c r="A88" s="26" t="s">
        <v>67</v>
      </c>
      <c r="B88" s="120" t="s">
        <v>189</v>
      </c>
      <c r="C88" s="27">
        <v>3</v>
      </c>
      <c r="D88" s="28">
        <v>9</v>
      </c>
      <c r="E88" s="29" t="s">
        <v>68</v>
      </c>
      <c r="F88" s="30"/>
      <c r="G88" s="31">
        <f>G89</f>
        <v>0</v>
      </c>
    </row>
    <row r="89" spans="1:7" ht="31.5" hidden="1" x14ac:dyDescent="0.25">
      <c r="A89" s="26" t="s">
        <v>25</v>
      </c>
      <c r="B89" s="120" t="s">
        <v>189</v>
      </c>
      <c r="C89" s="27">
        <v>3</v>
      </c>
      <c r="D89" s="28">
        <v>9</v>
      </c>
      <c r="E89" s="29" t="s">
        <v>68</v>
      </c>
      <c r="F89" s="30">
        <v>200</v>
      </c>
      <c r="G89" s="31">
        <f>G90</f>
        <v>0</v>
      </c>
    </row>
    <row r="90" spans="1:7" ht="30" hidden="1" customHeight="1" x14ac:dyDescent="0.25">
      <c r="A90" s="38" t="s">
        <v>26</v>
      </c>
      <c r="B90" s="120" t="s">
        <v>189</v>
      </c>
      <c r="C90" s="27">
        <v>3</v>
      </c>
      <c r="D90" s="28">
        <v>9</v>
      </c>
      <c r="E90" s="29" t="s">
        <v>68</v>
      </c>
      <c r="F90" s="30">
        <v>240</v>
      </c>
      <c r="G90" s="31"/>
    </row>
    <row r="91" spans="1:7" ht="47.25" hidden="1" x14ac:dyDescent="0.25">
      <c r="A91" s="26" t="s">
        <v>69</v>
      </c>
      <c r="B91" s="120" t="s">
        <v>189</v>
      </c>
      <c r="C91" s="27">
        <v>3</v>
      </c>
      <c r="D91" s="28">
        <v>9</v>
      </c>
      <c r="E91" s="29" t="s">
        <v>70</v>
      </c>
      <c r="F91" s="30"/>
      <c r="G91" s="31">
        <f>G92</f>
        <v>0</v>
      </c>
    </row>
    <row r="92" spans="1:7" ht="31.5" hidden="1" x14ac:dyDescent="0.25">
      <c r="A92" s="26" t="s">
        <v>25</v>
      </c>
      <c r="B92" s="120" t="s">
        <v>189</v>
      </c>
      <c r="C92" s="27">
        <v>3</v>
      </c>
      <c r="D92" s="28">
        <v>9</v>
      </c>
      <c r="E92" s="29" t="s">
        <v>70</v>
      </c>
      <c r="F92" s="30">
        <v>200</v>
      </c>
      <c r="G92" s="31">
        <f>G93</f>
        <v>0</v>
      </c>
    </row>
    <row r="93" spans="1:7" ht="30" hidden="1" customHeight="1" x14ac:dyDescent="0.25">
      <c r="A93" s="38" t="s">
        <v>26</v>
      </c>
      <c r="B93" s="120" t="s">
        <v>189</v>
      </c>
      <c r="C93" s="27">
        <v>3</v>
      </c>
      <c r="D93" s="28">
        <v>9</v>
      </c>
      <c r="E93" s="29" t="s">
        <v>70</v>
      </c>
      <c r="F93" s="30">
        <v>240</v>
      </c>
      <c r="G93" s="31"/>
    </row>
    <row r="94" spans="1:7" ht="15.75" x14ac:dyDescent="0.25">
      <c r="A94" s="32" t="s">
        <v>71</v>
      </c>
      <c r="B94" s="119" t="s">
        <v>189</v>
      </c>
      <c r="C94" s="33">
        <v>4</v>
      </c>
      <c r="D94" s="28"/>
      <c r="E94" s="29"/>
      <c r="F94" s="30"/>
      <c r="G94" s="25">
        <f>G109</f>
        <v>3706.8</v>
      </c>
    </row>
    <row r="95" spans="1:7" ht="15.75" hidden="1" x14ac:dyDescent="0.25">
      <c r="A95" s="63" t="s">
        <v>72</v>
      </c>
      <c r="B95" s="119" t="s">
        <v>189</v>
      </c>
      <c r="C95" s="64">
        <v>4</v>
      </c>
      <c r="D95" s="65">
        <v>6</v>
      </c>
      <c r="E95" s="66" t="s">
        <v>11</v>
      </c>
      <c r="F95" s="67" t="s">
        <v>11</v>
      </c>
      <c r="G95" s="68">
        <f>G96</f>
        <v>0</v>
      </c>
    </row>
    <row r="96" spans="1:7" ht="15.75" hidden="1" x14ac:dyDescent="0.25">
      <c r="A96" s="69" t="s">
        <v>13</v>
      </c>
      <c r="B96" s="119" t="s">
        <v>189</v>
      </c>
      <c r="C96" s="70">
        <v>4</v>
      </c>
      <c r="D96" s="71">
        <v>6</v>
      </c>
      <c r="E96" s="72" t="s">
        <v>14</v>
      </c>
      <c r="F96" s="73"/>
      <c r="G96" s="74">
        <f>G97+G102</f>
        <v>0</v>
      </c>
    </row>
    <row r="97" spans="1:7" ht="15.75" hidden="1" x14ac:dyDescent="0.25">
      <c r="A97" s="69" t="s">
        <v>73</v>
      </c>
      <c r="B97" s="119" t="s">
        <v>189</v>
      </c>
      <c r="C97" s="70">
        <v>4</v>
      </c>
      <c r="D97" s="71">
        <v>6</v>
      </c>
      <c r="E97" s="72" t="s">
        <v>74</v>
      </c>
      <c r="F97" s="73"/>
      <c r="G97" s="74">
        <f>G98+G100</f>
        <v>0</v>
      </c>
    </row>
    <row r="98" spans="1:7" ht="31.5" hidden="1" x14ac:dyDescent="0.25">
      <c r="A98" s="26" t="s">
        <v>25</v>
      </c>
      <c r="B98" s="119" t="s">
        <v>189</v>
      </c>
      <c r="C98" s="70">
        <v>4</v>
      </c>
      <c r="D98" s="71">
        <v>6</v>
      </c>
      <c r="E98" s="72" t="s">
        <v>74</v>
      </c>
      <c r="F98" s="75">
        <v>200</v>
      </c>
      <c r="G98" s="74">
        <f>G99</f>
        <v>0</v>
      </c>
    </row>
    <row r="99" spans="1:7" ht="30" hidden="1" customHeight="1" x14ac:dyDescent="0.25">
      <c r="A99" s="76" t="s">
        <v>26</v>
      </c>
      <c r="B99" s="119" t="s">
        <v>189</v>
      </c>
      <c r="C99" s="77">
        <v>4</v>
      </c>
      <c r="D99" s="78">
        <v>6</v>
      </c>
      <c r="E99" s="72" t="s">
        <v>74</v>
      </c>
      <c r="F99" s="79">
        <v>240</v>
      </c>
      <c r="G99" s="74"/>
    </row>
    <row r="100" spans="1:7" ht="47.25" hidden="1" x14ac:dyDescent="0.25">
      <c r="A100" s="80" t="s">
        <v>75</v>
      </c>
      <c r="B100" s="119" t="s">
        <v>189</v>
      </c>
      <c r="C100" s="70">
        <v>4</v>
      </c>
      <c r="D100" s="71">
        <v>6</v>
      </c>
      <c r="E100" s="72" t="s">
        <v>74</v>
      </c>
      <c r="F100" s="81">
        <v>400</v>
      </c>
      <c r="G100" s="74">
        <f>G101</f>
        <v>0</v>
      </c>
    </row>
    <row r="101" spans="1:7" ht="15.75" hidden="1" x14ac:dyDescent="0.25">
      <c r="A101" s="82" t="s">
        <v>76</v>
      </c>
      <c r="B101" s="119" t="s">
        <v>189</v>
      </c>
      <c r="C101" s="77">
        <v>4</v>
      </c>
      <c r="D101" s="78">
        <v>6</v>
      </c>
      <c r="E101" s="72" t="s">
        <v>74</v>
      </c>
      <c r="F101" s="79">
        <v>410</v>
      </c>
      <c r="G101" s="74"/>
    </row>
    <row r="102" spans="1:7" ht="15.75" hidden="1" x14ac:dyDescent="0.25">
      <c r="A102" s="69" t="s">
        <v>77</v>
      </c>
      <c r="B102" s="119" t="s">
        <v>189</v>
      </c>
      <c r="C102" s="70">
        <v>4</v>
      </c>
      <c r="D102" s="71">
        <v>6</v>
      </c>
      <c r="E102" s="72" t="s">
        <v>78</v>
      </c>
      <c r="F102" s="75"/>
      <c r="G102" s="74">
        <f>G103+G105+G107</f>
        <v>0</v>
      </c>
    </row>
    <row r="103" spans="1:7" ht="31.5" hidden="1" x14ac:dyDescent="0.25">
      <c r="A103" s="26" t="s">
        <v>25</v>
      </c>
      <c r="B103" s="119" t="s">
        <v>189</v>
      </c>
      <c r="C103" s="70">
        <v>4</v>
      </c>
      <c r="D103" s="71">
        <v>6</v>
      </c>
      <c r="E103" s="72" t="s">
        <v>78</v>
      </c>
      <c r="F103" s="75">
        <v>200</v>
      </c>
      <c r="G103" s="83">
        <f>G104</f>
        <v>0</v>
      </c>
    </row>
    <row r="104" spans="1:7" ht="30" hidden="1" customHeight="1" x14ac:dyDescent="0.25">
      <c r="A104" s="76" t="s">
        <v>26</v>
      </c>
      <c r="B104" s="119" t="s">
        <v>189</v>
      </c>
      <c r="C104" s="77">
        <v>4</v>
      </c>
      <c r="D104" s="78">
        <v>6</v>
      </c>
      <c r="E104" s="72" t="s">
        <v>78</v>
      </c>
      <c r="F104" s="79">
        <v>240</v>
      </c>
      <c r="G104" s="84"/>
    </row>
    <row r="105" spans="1:7" ht="47.25" hidden="1" x14ac:dyDescent="0.25">
      <c r="A105" s="80" t="s">
        <v>75</v>
      </c>
      <c r="B105" s="119" t="s">
        <v>189</v>
      </c>
      <c r="C105" s="70">
        <v>4</v>
      </c>
      <c r="D105" s="71">
        <v>6</v>
      </c>
      <c r="E105" s="72" t="s">
        <v>78</v>
      </c>
      <c r="F105" s="81">
        <v>400</v>
      </c>
      <c r="G105" s="84">
        <f>G106</f>
        <v>0</v>
      </c>
    </row>
    <row r="106" spans="1:7" ht="15.75" hidden="1" x14ac:dyDescent="0.25">
      <c r="A106" s="82" t="s">
        <v>76</v>
      </c>
      <c r="B106" s="119" t="s">
        <v>189</v>
      </c>
      <c r="C106" s="77">
        <v>4</v>
      </c>
      <c r="D106" s="78">
        <v>6</v>
      </c>
      <c r="E106" s="72" t="s">
        <v>78</v>
      </c>
      <c r="F106" s="79">
        <v>410</v>
      </c>
      <c r="G106" s="84"/>
    </row>
    <row r="107" spans="1:7" ht="15.75" hidden="1" x14ac:dyDescent="0.25">
      <c r="A107" s="76" t="s">
        <v>27</v>
      </c>
      <c r="B107" s="119" t="s">
        <v>189</v>
      </c>
      <c r="C107" s="70">
        <v>4</v>
      </c>
      <c r="D107" s="71">
        <v>6</v>
      </c>
      <c r="E107" s="72" t="s">
        <v>78</v>
      </c>
      <c r="F107" s="75">
        <v>800</v>
      </c>
      <c r="G107" s="83">
        <f>G108</f>
        <v>0</v>
      </c>
    </row>
    <row r="108" spans="1:7" ht="63" hidden="1" x14ac:dyDescent="0.25">
      <c r="A108" s="82" t="s">
        <v>79</v>
      </c>
      <c r="B108" s="119" t="s">
        <v>189</v>
      </c>
      <c r="C108" s="78">
        <v>4</v>
      </c>
      <c r="D108" s="78">
        <v>6</v>
      </c>
      <c r="E108" s="122" t="s">
        <v>78</v>
      </c>
      <c r="F108" s="79">
        <v>810</v>
      </c>
      <c r="G108" s="84"/>
    </row>
    <row r="109" spans="1:7" ht="15.75" x14ac:dyDescent="0.25">
      <c r="A109" s="49" t="s">
        <v>80</v>
      </c>
      <c r="B109" s="119" t="s">
        <v>189</v>
      </c>
      <c r="C109" s="34">
        <v>4</v>
      </c>
      <c r="D109" s="34">
        <v>9</v>
      </c>
      <c r="E109" s="50" t="s">
        <v>11</v>
      </c>
      <c r="F109" s="36" t="s">
        <v>11</v>
      </c>
      <c r="G109" s="37">
        <f>G110</f>
        <v>3706.8</v>
      </c>
    </row>
    <row r="110" spans="1:7" ht="31.5" x14ac:dyDescent="0.25">
      <c r="A110" s="57" t="s">
        <v>81</v>
      </c>
      <c r="B110" s="120" t="s">
        <v>189</v>
      </c>
      <c r="C110" s="40">
        <v>4</v>
      </c>
      <c r="D110" s="40">
        <v>9</v>
      </c>
      <c r="E110" s="58" t="s">
        <v>82</v>
      </c>
      <c r="F110" s="36"/>
      <c r="G110" s="43">
        <f>G111+G114+G117+G122</f>
        <v>3706.8</v>
      </c>
    </row>
    <row r="111" spans="1:7" ht="75.75" customHeight="1" x14ac:dyDescent="0.25">
      <c r="A111" s="124" t="s">
        <v>186</v>
      </c>
      <c r="B111" s="120" t="s">
        <v>189</v>
      </c>
      <c r="C111" s="40">
        <v>4</v>
      </c>
      <c r="D111" s="40">
        <v>9</v>
      </c>
      <c r="E111" s="58" t="s">
        <v>172</v>
      </c>
      <c r="F111" s="36"/>
      <c r="G111" s="43">
        <f>G112</f>
        <v>73.5</v>
      </c>
    </row>
    <row r="112" spans="1:7" ht="31.5" x14ac:dyDescent="0.25">
      <c r="A112" s="57" t="s">
        <v>84</v>
      </c>
      <c r="B112" s="120" t="s">
        <v>189</v>
      </c>
      <c r="C112" s="40">
        <v>4</v>
      </c>
      <c r="D112" s="40">
        <v>9</v>
      </c>
      <c r="E112" s="58" t="s">
        <v>172</v>
      </c>
      <c r="F112" s="42">
        <v>200</v>
      </c>
      <c r="G112" s="43">
        <f>G113</f>
        <v>73.5</v>
      </c>
    </row>
    <row r="113" spans="1:7" ht="15.75" x14ac:dyDescent="0.25">
      <c r="A113" s="57" t="s">
        <v>85</v>
      </c>
      <c r="B113" s="120" t="s">
        <v>189</v>
      </c>
      <c r="C113" s="40">
        <v>4</v>
      </c>
      <c r="D113" s="40">
        <v>9</v>
      </c>
      <c r="E113" s="58" t="s">
        <v>172</v>
      </c>
      <c r="F113" s="42">
        <v>240</v>
      </c>
      <c r="G113" s="43">
        <v>73.5</v>
      </c>
    </row>
    <row r="114" spans="1:7" ht="45" customHeight="1" x14ac:dyDescent="0.25">
      <c r="A114" s="26" t="s">
        <v>168</v>
      </c>
      <c r="B114" s="120" t="s">
        <v>189</v>
      </c>
      <c r="C114" s="27">
        <v>4</v>
      </c>
      <c r="D114" s="28">
        <v>9</v>
      </c>
      <c r="E114" s="29" t="s">
        <v>83</v>
      </c>
      <c r="F114" s="30"/>
      <c r="G114" s="43">
        <f>G115</f>
        <v>1300</v>
      </c>
    </row>
    <row r="115" spans="1:7" ht="30" customHeight="1" x14ac:dyDescent="0.25">
      <c r="A115" s="26" t="s">
        <v>25</v>
      </c>
      <c r="B115" s="120" t="s">
        <v>189</v>
      </c>
      <c r="C115" s="27">
        <v>4</v>
      </c>
      <c r="D115" s="28">
        <v>9</v>
      </c>
      <c r="E115" s="29" t="s">
        <v>83</v>
      </c>
      <c r="F115" s="30">
        <v>200</v>
      </c>
      <c r="G115" s="43">
        <f>G116</f>
        <v>1300</v>
      </c>
    </row>
    <row r="116" spans="1:7" ht="30" customHeight="1" x14ac:dyDescent="0.25">
      <c r="A116" s="38" t="s">
        <v>26</v>
      </c>
      <c r="B116" s="120" t="s">
        <v>189</v>
      </c>
      <c r="C116" s="27">
        <v>4</v>
      </c>
      <c r="D116" s="28">
        <v>9</v>
      </c>
      <c r="E116" s="29" t="s">
        <v>83</v>
      </c>
      <c r="F116" s="30">
        <v>240</v>
      </c>
      <c r="G116" s="43">
        <v>1300</v>
      </c>
    </row>
    <row r="117" spans="1:7" ht="45" customHeight="1" x14ac:dyDescent="0.25">
      <c r="A117" s="26" t="s">
        <v>86</v>
      </c>
      <c r="B117" s="120" t="s">
        <v>189</v>
      </c>
      <c r="C117" s="27">
        <v>4</v>
      </c>
      <c r="D117" s="28">
        <v>9</v>
      </c>
      <c r="E117" s="29" t="s">
        <v>87</v>
      </c>
      <c r="F117" s="36"/>
      <c r="G117" s="43">
        <f>G118+G120</f>
        <v>957.6</v>
      </c>
    </row>
    <row r="118" spans="1:7" ht="31.5" x14ac:dyDescent="0.25">
      <c r="A118" s="26" t="s">
        <v>25</v>
      </c>
      <c r="B118" s="120" t="s">
        <v>189</v>
      </c>
      <c r="C118" s="27">
        <v>4</v>
      </c>
      <c r="D118" s="28">
        <v>9</v>
      </c>
      <c r="E118" s="29" t="s">
        <v>87</v>
      </c>
      <c r="F118" s="42">
        <v>200</v>
      </c>
      <c r="G118" s="43">
        <f>G119</f>
        <v>957.6</v>
      </c>
    </row>
    <row r="119" spans="1:7" ht="30" customHeight="1" x14ac:dyDescent="0.25">
      <c r="A119" s="38" t="s">
        <v>26</v>
      </c>
      <c r="B119" s="120" t="s">
        <v>189</v>
      </c>
      <c r="C119" s="27">
        <v>4</v>
      </c>
      <c r="D119" s="28">
        <v>9</v>
      </c>
      <c r="E119" s="29" t="s">
        <v>87</v>
      </c>
      <c r="F119" s="42">
        <v>240</v>
      </c>
      <c r="G119" s="43">
        <v>957.6</v>
      </c>
    </row>
    <row r="120" spans="1:7" ht="31.5" hidden="1" x14ac:dyDescent="0.25">
      <c r="A120" s="26" t="s">
        <v>104</v>
      </c>
      <c r="B120" s="120" t="s">
        <v>189</v>
      </c>
      <c r="C120" s="40">
        <v>4</v>
      </c>
      <c r="D120" s="40">
        <v>9</v>
      </c>
      <c r="E120" s="58" t="s">
        <v>87</v>
      </c>
      <c r="F120" s="42">
        <v>400</v>
      </c>
      <c r="G120" s="43">
        <f>G121</f>
        <v>0</v>
      </c>
    </row>
    <row r="121" spans="1:7" ht="15.75" hidden="1" x14ac:dyDescent="0.25">
      <c r="A121" s="38" t="s">
        <v>76</v>
      </c>
      <c r="B121" s="120" t="s">
        <v>189</v>
      </c>
      <c r="C121" s="40">
        <v>4</v>
      </c>
      <c r="D121" s="40">
        <v>9</v>
      </c>
      <c r="E121" s="58" t="s">
        <v>87</v>
      </c>
      <c r="F121" s="42">
        <v>410</v>
      </c>
      <c r="G121" s="43"/>
    </row>
    <row r="122" spans="1:7" ht="61.5" customHeight="1" x14ac:dyDescent="0.25">
      <c r="A122" s="124" t="s">
        <v>185</v>
      </c>
      <c r="B122" s="120" t="s">
        <v>189</v>
      </c>
      <c r="C122" s="40">
        <v>4</v>
      </c>
      <c r="D122" s="40">
        <v>9</v>
      </c>
      <c r="E122" s="58" t="s">
        <v>171</v>
      </c>
      <c r="F122" s="42"/>
      <c r="G122" s="43">
        <f>G123</f>
        <v>1375.7</v>
      </c>
    </row>
    <row r="123" spans="1:7" ht="31.5" x14ac:dyDescent="0.25">
      <c r="A123" s="26" t="s">
        <v>25</v>
      </c>
      <c r="B123" s="120" t="s">
        <v>189</v>
      </c>
      <c r="C123" s="40">
        <v>4</v>
      </c>
      <c r="D123" s="40">
        <v>9</v>
      </c>
      <c r="E123" s="58" t="s">
        <v>171</v>
      </c>
      <c r="F123" s="42">
        <v>200</v>
      </c>
      <c r="G123" s="43">
        <f>G124</f>
        <v>1375.7</v>
      </c>
    </row>
    <row r="124" spans="1:7" ht="30" customHeight="1" x14ac:dyDescent="0.25">
      <c r="A124" s="38" t="s">
        <v>26</v>
      </c>
      <c r="B124" s="120" t="s">
        <v>189</v>
      </c>
      <c r="C124" s="40">
        <v>4</v>
      </c>
      <c r="D124" s="40">
        <v>9</v>
      </c>
      <c r="E124" s="58" t="s">
        <v>171</v>
      </c>
      <c r="F124" s="42">
        <v>240</v>
      </c>
      <c r="G124" s="43">
        <v>1375.7</v>
      </c>
    </row>
    <row r="125" spans="1:7" ht="15.75" x14ac:dyDescent="0.25">
      <c r="A125" s="32" t="s">
        <v>93</v>
      </c>
      <c r="B125" s="119" t="s">
        <v>189</v>
      </c>
      <c r="C125" s="33">
        <v>5</v>
      </c>
      <c r="D125" s="34" t="s">
        <v>11</v>
      </c>
      <c r="E125" s="35" t="s">
        <v>11</v>
      </c>
      <c r="F125" s="36" t="s">
        <v>11</v>
      </c>
      <c r="G125" s="37">
        <f>G126+G136+G144</f>
        <v>2530</v>
      </c>
    </row>
    <row r="126" spans="1:7" ht="15.75" hidden="1" x14ac:dyDescent="0.25">
      <c r="A126" s="20" t="s">
        <v>94</v>
      </c>
      <c r="B126" s="120" t="s">
        <v>189</v>
      </c>
      <c r="C126" s="21">
        <v>5</v>
      </c>
      <c r="D126" s="22">
        <v>1</v>
      </c>
      <c r="E126" s="23" t="s">
        <v>11</v>
      </c>
      <c r="F126" s="24" t="s">
        <v>11</v>
      </c>
      <c r="G126" s="31">
        <f>G127</f>
        <v>0</v>
      </c>
    </row>
    <row r="127" spans="1:7" ht="15.75" hidden="1" x14ac:dyDescent="0.25">
      <c r="A127" s="26" t="s">
        <v>95</v>
      </c>
      <c r="B127" s="120" t="s">
        <v>189</v>
      </c>
      <c r="C127" s="27">
        <v>5</v>
      </c>
      <c r="D127" s="28">
        <v>1</v>
      </c>
      <c r="E127" s="29" t="s">
        <v>14</v>
      </c>
      <c r="F127" s="30"/>
      <c r="G127" s="31">
        <f>G128+G131</f>
        <v>0</v>
      </c>
    </row>
    <row r="128" spans="1:7" ht="31.5" hidden="1" x14ac:dyDescent="0.25">
      <c r="A128" s="26" t="s">
        <v>96</v>
      </c>
      <c r="B128" s="120" t="s">
        <v>189</v>
      </c>
      <c r="C128" s="27">
        <v>5</v>
      </c>
      <c r="D128" s="28">
        <v>1</v>
      </c>
      <c r="E128" s="29" t="s">
        <v>97</v>
      </c>
      <c r="F128" s="30"/>
      <c r="G128" s="31">
        <f>G129</f>
        <v>0</v>
      </c>
    </row>
    <row r="129" spans="1:7" ht="31.5" hidden="1" x14ac:dyDescent="0.25">
      <c r="A129" s="26" t="s">
        <v>25</v>
      </c>
      <c r="B129" s="120" t="s">
        <v>189</v>
      </c>
      <c r="C129" s="27">
        <v>5</v>
      </c>
      <c r="D129" s="28">
        <v>1</v>
      </c>
      <c r="E129" s="29" t="s">
        <v>97</v>
      </c>
      <c r="F129" s="30">
        <v>200</v>
      </c>
      <c r="G129" s="31">
        <f>G130</f>
        <v>0</v>
      </c>
    </row>
    <row r="130" spans="1:7" ht="47.25" hidden="1" x14ac:dyDescent="0.25">
      <c r="A130" s="38" t="s">
        <v>26</v>
      </c>
      <c r="B130" s="120" t="s">
        <v>189</v>
      </c>
      <c r="C130" s="27">
        <v>5</v>
      </c>
      <c r="D130" s="28">
        <v>1</v>
      </c>
      <c r="E130" s="29" t="s">
        <v>97</v>
      </c>
      <c r="F130" s="30">
        <v>240</v>
      </c>
      <c r="G130" s="31"/>
    </row>
    <row r="131" spans="1:7" ht="20.100000000000001" hidden="1" customHeight="1" x14ac:dyDescent="0.25">
      <c r="A131" s="38" t="s">
        <v>98</v>
      </c>
      <c r="B131" s="120" t="s">
        <v>189</v>
      </c>
      <c r="C131" s="27">
        <v>5</v>
      </c>
      <c r="D131" s="28">
        <v>1</v>
      </c>
      <c r="E131" s="29" t="s">
        <v>99</v>
      </c>
      <c r="F131" s="30"/>
      <c r="G131" s="31">
        <f>G132+G134</f>
        <v>0</v>
      </c>
    </row>
    <row r="132" spans="1:7" ht="31.5" hidden="1" x14ac:dyDescent="0.25">
      <c r="A132" s="26" t="s">
        <v>25</v>
      </c>
      <c r="B132" s="120" t="s">
        <v>189</v>
      </c>
      <c r="C132" s="27">
        <v>5</v>
      </c>
      <c r="D132" s="28">
        <v>1</v>
      </c>
      <c r="E132" s="29" t="s">
        <v>99</v>
      </c>
      <c r="F132" s="30">
        <v>200</v>
      </c>
      <c r="G132" s="31">
        <f>G133</f>
        <v>0</v>
      </c>
    </row>
    <row r="133" spans="1:7" ht="30" hidden="1" customHeight="1" x14ac:dyDescent="0.25">
      <c r="A133" s="38" t="s">
        <v>26</v>
      </c>
      <c r="B133" s="120" t="s">
        <v>189</v>
      </c>
      <c r="C133" s="27">
        <v>5</v>
      </c>
      <c r="D133" s="28">
        <v>1</v>
      </c>
      <c r="E133" s="29" t="s">
        <v>99</v>
      </c>
      <c r="F133" s="30">
        <v>240</v>
      </c>
      <c r="G133" s="31"/>
    </row>
    <row r="134" spans="1:7" ht="15.75" hidden="1" x14ac:dyDescent="0.25">
      <c r="A134" s="57" t="s">
        <v>27</v>
      </c>
      <c r="B134" s="120" t="s">
        <v>189</v>
      </c>
      <c r="C134" s="40">
        <v>5</v>
      </c>
      <c r="D134" s="40">
        <v>1</v>
      </c>
      <c r="E134" s="58" t="s">
        <v>99</v>
      </c>
      <c r="F134" s="42">
        <v>800</v>
      </c>
      <c r="G134" s="43">
        <f>G135</f>
        <v>0</v>
      </c>
    </row>
    <row r="135" spans="1:7" ht="15.75" hidden="1" x14ac:dyDescent="0.25">
      <c r="A135" s="57" t="s">
        <v>28</v>
      </c>
      <c r="B135" s="120" t="s">
        <v>189</v>
      </c>
      <c r="C135" s="40">
        <v>5</v>
      </c>
      <c r="D135" s="40">
        <v>1</v>
      </c>
      <c r="E135" s="58" t="s">
        <v>99</v>
      </c>
      <c r="F135" s="42">
        <v>850</v>
      </c>
      <c r="G135" s="43"/>
    </row>
    <row r="136" spans="1:7" ht="15.75" x14ac:dyDescent="0.25">
      <c r="A136" s="49" t="s">
        <v>100</v>
      </c>
      <c r="B136" s="119" t="s">
        <v>189</v>
      </c>
      <c r="C136" s="34">
        <v>5</v>
      </c>
      <c r="D136" s="34">
        <v>2</v>
      </c>
      <c r="E136" s="50"/>
      <c r="F136" s="36" t="s">
        <v>11</v>
      </c>
      <c r="G136" s="37">
        <f>G137</f>
        <v>1463.5</v>
      </c>
    </row>
    <row r="137" spans="1:7" ht="66" customHeight="1" x14ac:dyDescent="0.25">
      <c r="A137" s="57" t="s">
        <v>101</v>
      </c>
      <c r="B137" s="120" t="s">
        <v>189</v>
      </c>
      <c r="C137" s="40">
        <v>5</v>
      </c>
      <c r="D137" s="40">
        <v>2</v>
      </c>
      <c r="E137" s="58" t="s">
        <v>102</v>
      </c>
      <c r="F137" s="42"/>
      <c r="G137" s="43">
        <f>G138+G141</f>
        <v>1463.5</v>
      </c>
    </row>
    <row r="138" spans="1:7" ht="66.75" customHeight="1" x14ac:dyDescent="0.25">
      <c r="A138" s="57" t="s">
        <v>183</v>
      </c>
      <c r="B138" s="120" t="s">
        <v>189</v>
      </c>
      <c r="C138" s="40">
        <v>5</v>
      </c>
      <c r="D138" s="40">
        <v>2</v>
      </c>
      <c r="E138" s="58" t="s">
        <v>166</v>
      </c>
      <c r="F138" s="42"/>
      <c r="G138" s="43">
        <f>G139</f>
        <v>1390.3</v>
      </c>
    </row>
    <row r="139" spans="1:7" ht="30" customHeight="1" x14ac:dyDescent="0.25">
      <c r="A139" s="26" t="s">
        <v>104</v>
      </c>
      <c r="B139" s="120" t="s">
        <v>189</v>
      </c>
      <c r="C139" s="40">
        <v>5</v>
      </c>
      <c r="D139" s="40">
        <v>2</v>
      </c>
      <c r="E139" s="58" t="s">
        <v>166</v>
      </c>
      <c r="F139" s="30">
        <v>400</v>
      </c>
      <c r="G139" s="43">
        <f>G140</f>
        <v>1390.3</v>
      </c>
    </row>
    <row r="140" spans="1:7" ht="20.100000000000001" customHeight="1" x14ac:dyDescent="0.25">
      <c r="A140" s="38" t="s">
        <v>76</v>
      </c>
      <c r="B140" s="120" t="s">
        <v>189</v>
      </c>
      <c r="C140" s="40">
        <v>5</v>
      </c>
      <c r="D140" s="40">
        <v>2</v>
      </c>
      <c r="E140" s="58" t="s">
        <v>166</v>
      </c>
      <c r="F140" s="30">
        <v>410</v>
      </c>
      <c r="G140" s="43">
        <v>1390.3</v>
      </c>
    </row>
    <row r="141" spans="1:7" ht="65.25" customHeight="1" x14ac:dyDescent="0.25">
      <c r="A141" s="57" t="s">
        <v>184</v>
      </c>
      <c r="B141" s="120" t="s">
        <v>189</v>
      </c>
      <c r="C141" s="40">
        <v>5</v>
      </c>
      <c r="D141" s="40">
        <v>2</v>
      </c>
      <c r="E141" s="41" t="s">
        <v>103</v>
      </c>
      <c r="F141" s="30"/>
      <c r="G141" s="43">
        <f>G142</f>
        <v>73.2</v>
      </c>
    </row>
    <row r="142" spans="1:7" ht="31.5" x14ac:dyDescent="0.25">
      <c r="A142" s="26" t="s">
        <v>104</v>
      </c>
      <c r="B142" s="120" t="s">
        <v>189</v>
      </c>
      <c r="C142" s="40">
        <v>5</v>
      </c>
      <c r="D142" s="40">
        <v>2</v>
      </c>
      <c r="E142" s="41" t="s">
        <v>103</v>
      </c>
      <c r="F142" s="30">
        <v>400</v>
      </c>
      <c r="G142" s="85">
        <f>G143</f>
        <v>73.2</v>
      </c>
    </row>
    <row r="143" spans="1:7" ht="15.75" x14ac:dyDescent="0.25">
      <c r="A143" s="38" t="s">
        <v>76</v>
      </c>
      <c r="B143" s="120" t="s">
        <v>189</v>
      </c>
      <c r="C143" s="40">
        <v>5</v>
      </c>
      <c r="D143" s="40">
        <v>2</v>
      </c>
      <c r="E143" s="41" t="s">
        <v>103</v>
      </c>
      <c r="F143" s="30">
        <v>410</v>
      </c>
      <c r="G143" s="31">
        <v>73.2</v>
      </c>
    </row>
    <row r="144" spans="1:7" ht="15.75" x14ac:dyDescent="0.25">
      <c r="A144" s="32" t="s">
        <v>105</v>
      </c>
      <c r="B144" s="119" t="s">
        <v>189</v>
      </c>
      <c r="C144" s="21">
        <v>5</v>
      </c>
      <c r="D144" s="22">
        <v>3</v>
      </c>
      <c r="E144" s="23"/>
      <c r="F144" s="24"/>
      <c r="G144" s="25">
        <f>G145</f>
        <v>1066.5</v>
      </c>
    </row>
    <row r="145" spans="1:7" ht="47.25" x14ac:dyDescent="0.25">
      <c r="A145" s="26" t="s">
        <v>106</v>
      </c>
      <c r="B145" s="120" t="s">
        <v>189</v>
      </c>
      <c r="C145" s="27">
        <v>5</v>
      </c>
      <c r="D145" s="28">
        <v>3</v>
      </c>
      <c r="E145" s="29" t="s">
        <v>107</v>
      </c>
      <c r="F145" s="30" t="s">
        <v>11</v>
      </c>
      <c r="G145" s="31">
        <f>G146+G150+G156+G162</f>
        <v>1066.5</v>
      </c>
    </row>
    <row r="146" spans="1:7" ht="45" customHeight="1" x14ac:dyDescent="0.25">
      <c r="A146" s="26" t="s">
        <v>108</v>
      </c>
      <c r="B146" s="120" t="s">
        <v>189</v>
      </c>
      <c r="C146" s="27">
        <v>5</v>
      </c>
      <c r="D146" s="28">
        <v>3</v>
      </c>
      <c r="E146" s="29" t="s">
        <v>109</v>
      </c>
      <c r="F146" s="30"/>
      <c r="G146" s="31">
        <f>G147</f>
        <v>821.5</v>
      </c>
    </row>
    <row r="147" spans="1:7" ht="63" x14ac:dyDescent="0.25">
      <c r="A147" s="26" t="s">
        <v>110</v>
      </c>
      <c r="B147" s="120" t="s">
        <v>189</v>
      </c>
      <c r="C147" s="27">
        <v>5</v>
      </c>
      <c r="D147" s="28">
        <v>3</v>
      </c>
      <c r="E147" s="29" t="s">
        <v>111</v>
      </c>
      <c r="F147" s="30"/>
      <c r="G147" s="31">
        <f>G148</f>
        <v>821.5</v>
      </c>
    </row>
    <row r="148" spans="1:7" ht="31.5" x14ac:dyDescent="0.25">
      <c r="A148" s="26" t="s">
        <v>25</v>
      </c>
      <c r="B148" s="120" t="s">
        <v>189</v>
      </c>
      <c r="C148" s="27">
        <v>5</v>
      </c>
      <c r="D148" s="28">
        <v>3</v>
      </c>
      <c r="E148" s="29" t="s">
        <v>111</v>
      </c>
      <c r="F148" s="30">
        <v>200</v>
      </c>
      <c r="G148" s="31">
        <f>G149</f>
        <v>821.5</v>
      </c>
    </row>
    <row r="149" spans="1:7" ht="30" customHeight="1" x14ac:dyDescent="0.25">
      <c r="A149" s="26" t="s">
        <v>26</v>
      </c>
      <c r="B149" s="120" t="s">
        <v>189</v>
      </c>
      <c r="C149" s="27">
        <v>5</v>
      </c>
      <c r="D149" s="28">
        <v>3</v>
      </c>
      <c r="E149" s="29" t="s">
        <v>111</v>
      </c>
      <c r="F149" s="30">
        <v>240</v>
      </c>
      <c r="G149" s="31">
        <f>821.5</f>
        <v>821.5</v>
      </c>
    </row>
    <row r="150" spans="1:7" ht="47.25" hidden="1" x14ac:dyDescent="0.25">
      <c r="A150" s="26" t="s">
        <v>112</v>
      </c>
      <c r="B150" s="120" t="s">
        <v>189</v>
      </c>
      <c r="C150" s="27">
        <v>5</v>
      </c>
      <c r="D150" s="28">
        <v>3</v>
      </c>
      <c r="E150" s="29" t="s">
        <v>113</v>
      </c>
      <c r="F150" s="30"/>
      <c r="G150" s="31">
        <f>G151</f>
        <v>0</v>
      </c>
    </row>
    <row r="151" spans="1:7" ht="63" hidden="1" x14ac:dyDescent="0.25">
      <c r="A151" s="26" t="s">
        <v>114</v>
      </c>
      <c r="B151" s="120" t="s">
        <v>189</v>
      </c>
      <c r="C151" s="27">
        <v>5</v>
      </c>
      <c r="D151" s="28">
        <v>3</v>
      </c>
      <c r="E151" s="29" t="s">
        <v>115</v>
      </c>
      <c r="F151" s="30"/>
      <c r="G151" s="31">
        <f>G152+G154</f>
        <v>0</v>
      </c>
    </row>
    <row r="152" spans="1:7" ht="31.5" hidden="1" x14ac:dyDescent="0.25">
      <c r="A152" s="26" t="s">
        <v>25</v>
      </c>
      <c r="B152" s="120" t="s">
        <v>189</v>
      </c>
      <c r="C152" s="27">
        <v>5</v>
      </c>
      <c r="D152" s="28">
        <v>3</v>
      </c>
      <c r="E152" s="29" t="s">
        <v>115</v>
      </c>
      <c r="F152" s="30">
        <v>200</v>
      </c>
      <c r="G152" s="31">
        <f>G153</f>
        <v>0</v>
      </c>
    </row>
    <row r="153" spans="1:7" ht="47.25" hidden="1" x14ac:dyDescent="0.25">
      <c r="A153" s="26" t="s">
        <v>26</v>
      </c>
      <c r="B153" s="120" t="s">
        <v>189</v>
      </c>
      <c r="C153" s="27">
        <v>5</v>
      </c>
      <c r="D153" s="28">
        <v>3</v>
      </c>
      <c r="E153" s="29" t="s">
        <v>115</v>
      </c>
      <c r="F153" s="30">
        <v>240</v>
      </c>
      <c r="G153" s="31">
        <f>5-5</f>
        <v>0</v>
      </c>
    </row>
    <row r="154" spans="1:7" ht="15.75" hidden="1" x14ac:dyDescent="0.25">
      <c r="A154" s="26" t="s">
        <v>27</v>
      </c>
      <c r="B154" s="120" t="s">
        <v>189</v>
      </c>
      <c r="C154" s="27">
        <v>5</v>
      </c>
      <c r="D154" s="28">
        <v>3</v>
      </c>
      <c r="E154" s="29" t="s">
        <v>115</v>
      </c>
      <c r="F154" s="30">
        <v>800</v>
      </c>
      <c r="G154" s="31">
        <f>G155</f>
        <v>0</v>
      </c>
    </row>
    <row r="155" spans="1:7" ht="63" hidden="1" x14ac:dyDescent="0.25">
      <c r="A155" s="38" t="s">
        <v>79</v>
      </c>
      <c r="B155" s="120" t="s">
        <v>189</v>
      </c>
      <c r="C155" s="27">
        <v>5</v>
      </c>
      <c r="D155" s="28">
        <v>3</v>
      </c>
      <c r="E155" s="29" t="s">
        <v>115</v>
      </c>
      <c r="F155" s="30">
        <v>810</v>
      </c>
      <c r="G155" s="31"/>
    </row>
    <row r="156" spans="1:7" ht="63" x14ac:dyDescent="0.25">
      <c r="A156" s="26" t="s">
        <v>116</v>
      </c>
      <c r="B156" s="120" t="s">
        <v>189</v>
      </c>
      <c r="C156" s="27">
        <v>5</v>
      </c>
      <c r="D156" s="28">
        <v>3</v>
      </c>
      <c r="E156" s="29" t="s">
        <v>117</v>
      </c>
      <c r="F156" s="30"/>
      <c r="G156" s="31">
        <f>G157</f>
        <v>2</v>
      </c>
    </row>
    <row r="157" spans="1:7" ht="78.75" x14ac:dyDescent="0.25">
      <c r="A157" s="26" t="s">
        <v>118</v>
      </c>
      <c r="B157" s="120" t="s">
        <v>189</v>
      </c>
      <c r="C157" s="27">
        <v>5</v>
      </c>
      <c r="D157" s="28">
        <v>3</v>
      </c>
      <c r="E157" s="29" t="s">
        <v>119</v>
      </c>
      <c r="F157" s="30"/>
      <c r="G157" s="31">
        <f>G158+G160</f>
        <v>2</v>
      </c>
    </row>
    <row r="158" spans="1:7" ht="31.5" x14ac:dyDescent="0.25">
      <c r="A158" s="26" t="s">
        <v>25</v>
      </c>
      <c r="B158" s="120" t="s">
        <v>189</v>
      </c>
      <c r="C158" s="27">
        <v>5</v>
      </c>
      <c r="D158" s="28">
        <v>3</v>
      </c>
      <c r="E158" s="29" t="s">
        <v>119</v>
      </c>
      <c r="F158" s="30">
        <v>200</v>
      </c>
      <c r="G158" s="31">
        <f>G159</f>
        <v>2</v>
      </c>
    </row>
    <row r="159" spans="1:7" ht="30" customHeight="1" x14ac:dyDescent="0.25">
      <c r="A159" s="26" t="s">
        <v>26</v>
      </c>
      <c r="B159" s="120" t="s">
        <v>189</v>
      </c>
      <c r="C159" s="27">
        <v>5</v>
      </c>
      <c r="D159" s="28">
        <v>3</v>
      </c>
      <c r="E159" s="29" t="s">
        <v>119</v>
      </c>
      <c r="F159" s="30">
        <v>240</v>
      </c>
      <c r="G159" s="31">
        <v>2</v>
      </c>
    </row>
    <row r="160" spans="1:7" ht="15.75" hidden="1" x14ac:dyDescent="0.25">
      <c r="A160" s="26" t="s">
        <v>27</v>
      </c>
      <c r="B160" s="120" t="s">
        <v>189</v>
      </c>
      <c r="C160" s="27">
        <v>5</v>
      </c>
      <c r="D160" s="28">
        <v>3</v>
      </c>
      <c r="E160" s="29" t="s">
        <v>119</v>
      </c>
      <c r="F160" s="30">
        <v>800</v>
      </c>
      <c r="G160" s="31">
        <f>G161</f>
        <v>0</v>
      </c>
    </row>
    <row r="161" spans="1:7" ht="63" hidden="1" x14ac:dyDescent="0.25">
      <c r="A161" s="38" t="s">
        <v>79</v>
      </c>
      <c r="B161" s="120" t="s">
        <v>189</v>
      </c>
      <c r="C161" s="27">
        <v>5</v>
      </c>
      <c r="D161" s="28">
        <v>3</v>
      </c>
      <c r="E161" s="29" t="s">
        <v>119</v>
      </c>
      <c r="F161" s="30">
        <v>810</v>
      </c>
      <c r="G161" s="31"/>
    </row>
    <row r="162" spans="1:7" ht="78.75" x14ac:dyDescent="0.25">
      <c r="A162" s="26" t="s">
        <v>120</v>
      </c>
      <c r="B162" s="120" t="s">
        <v>189</v>
      </c>
      <c r="C162" s="27">
        <v>5</v>
      </c>
      <c r="D162" s="28">
        <v>3</v>
      </c>
      <c r="E162" s="29" t="s">
        <v>121</v>
      </c>
      <c r="F162" s="30"/>
      <c r="G162" s="31">
        <f>G163</f>
        <v>243</v>
      </c>
    </row>
    <row r="163" spans="1:7" ht="78.75" x14ac:dyDescent="0.25">
      <c r="A163" s="57" t="s">
        <v>122</v>
      </c>
      <c r="B163" s="120" t="s">
        <v>189</v>
      </c>
      <c r="C163" s="40">
        <v>5</v>
      </c>
      <c r="D163" s="40">
        <v>3</v>
      </c>
      <c r="E163" s="58" t="s">
        <v>123</v>
      </c>
      <c r="F163" s="42"/>
      <c r="G163" s="43">
        <f>G164+G166</f>
        <v>243</v>
      </c>
    </row>
    <row r="164" spans="1:7" ht="31.5" x14ac:dyDescent="0.25">
      <c r="A164" s="57" t="s">
        <v>25</v>
      </c>
      <c r="B164" s="120" t="s">
        <v>189</v>
      </c>
      <c r="C164" s="40">
        <v>5</v>
      </c>
      <c r="D164" s="40">
        <v>3</v>
      </c>
      <c r="E164" s="58" t="s">
        <v>123</v>
      </c>
      <c r="F164" s="42">
        <v>200</v>
      </c>
      <c r="G164" s="43">
        <f>G165</f>
        <v>243</v>
      </c>
    </row>
    <row r="165" spans="1:7" ht="30" customHeight="1" x14ac:dyDescent="0.25">
      <c r="A165" s="57" t="s">
        <v>26</v>
      </c>
      <c r="B165" s="120" t="s">
        <v>189</v>
      </c>
      <c r="C165" s="40">
        <v>5</v>
      </c>
      <c r="D165" s="40">
        <v>3</v>
      </c>
      <c r="E165" s="58" t="s">
        <v>123</v>
      </c>
      <c r="F165" s="42">
        <v>240</v>
      </c>
      <c r="G165" s="43">
        <v>243</v>
      </c>
    </row>
    <row r="166" spans="1:7" ht="15.75" hidden="1" x14ac:dyDescent="0.25">
      <c r="A166" s="57" t="s">
        <v>27</v>
      </c>
      <c r="B166" s="120" t="s">
        <v>189</v>
      </c>
      <c r="C166" s="40">
        <v>5</v>
      </c>
      <c r="D166" s="40">
        <v>3</v>
      </c>
      <c r="E166" s="58" t="s">
        <v>123</v>
      </c>
      <c r="F166" s="42">
        <v>800</v>
      </c>
      <c r="G166" s="43">
        <f>G167</f>
        <v>0</v>
      </c>
    </row>
    <row r="167" spans="1:7" ht="63" hidden="1" x14ac:dyDescent="0.25">
      <c r="A167" s="57" t="s">
        <v>79</v>
      </c>
      <c r="B167" s="120" t="s">
        <v>189</v>
      </c>
      <c r="C167" s="40">
        <v>5</v>
      </c>
      <c r="D167" s="40">
        <v>3</v>
      </c>
      <c r="E167" s="58" t="s">
        <v>123</v>
      </c>
      <c r="F167" s="42">
        <v>810</v>
      </c>
      <c r="G167" s="43"/>
    </row>
    <row r="168" spans="1:7" ht="15.75" hidden="1" x14ac:dyDescent="0.25">
      <c r="A168" s="57" t="s">
        <v>13</v>
      </c>
      <c r="B168" s="120" t="s">
        <v>189</v>
      </c>
      <c r="C168" s="40">
        <v>5</v>
      </c>
      <c r="D168" s="40">
        <v>3</v>
      </c>
      <c r="E168" s="58" t="s">
        <v>14</v>
      </c>
      <c r="F168" s="42" t="s">
        <v>11</v>
      </c>
      <c r="G168" s="43">
        <f>G169+G176+G181+G186</f>
        <v>0</v>
      </c>
    </row>
    <row r="169" spans="1:7" ht="15.75" hidden="1" x14ac:dyDescent="0.25">
      <c r="A169" s="57" t="s">
        <v>124</v>
      </c>
      <c r="B169" s="120" t="s">
        <v>189</v>
      </c>
      <c r="C169" s="40">
        <v>5</v>
      </c>
      <c r="D169" s="40">
        <v>3</v>
      </c>
      <c r="E169" s="58" t="s">
        <v>125</v>
      </c>
      <c r="F169" s="42"/>
      <c r="G169" s="43">
        <f>G170+G172+G174</f>
        <v>0</v>
      </c>
    </row>
    <row r="170" spans="1:7" ht="31.5" hidden="1" x14ac:dyDescent="0.25">
      <c r="A170" s="57" t="s">
        <v>25</v>
      </c>
      <c r="B170" s="120" t="s">
        <v>189</v>
      </c>
      <c r="C170" s="40">
        <v>5</v>
      </c>
      <c r="D170" s="40">
        <v>3</v>
      </c>
      <c r="E170" s="58" t="s">
        <v>125</v>
      </c>
      <c r="F170" s="42">
        <v>200</v>
      </c>
      <c r="G170" s="43">
        <f>G171</f>
        <v>0</v>
      </c>
    </row>
    <row r="171" spans="1:7" ht="47.25" hidden="1" x14ac:dyDescent="0.25">
      <c r="A171" s="57" t="s">
        <v>26</v>
      </c>
      <c r="B171" s="120" t="s">
        <v>189</v>
      </c>
      <c r="C171" s="40">
        <v>5</v>
      </c>
      <c r="D171" s="40">
        <v>3</v>
      </c>
      <c r="E171" s="58" t="s">
        <v>125</v>
      </c>
      <c r="F171" s="42">
        <v>240</v>
      </c>
      <c r="G171" s="43"/>
    </row>
    <row r="172" spans="1:7" ht="47.25" hidden="1" x14ac:dyDescent="0.25">
      <c r="A172" s="57" t="s">
        <v>75</v>
      </c>
      <c r="B172" s="120" t="s">
        <v>189</v>
      </c>
      <c r="C172" s="40">
        <v>5</v>
      </c>
      <c r="D172" s="40">
        <v>3</v>
      </c>
      <c r="E172" s="58" t="s">
        <v>125</v>
      </c>
      <c r="F172" s="42">
        <v>400</v>
      </c>
      <c r="G172" s="43">
        <f>G173</f>
        <v>0</v>
      </c>
    </row>
    <row r="173" spans="1:7" ht="15.75" hidden="1" x14ac:dyDescent="0.25">
      <c r="A173" s="57" t="s">
        <v>76</v>
      </c>
      <c r="B173" s="120" t="s">
        <v>189</v>
      </c>
      <c r="C173" s="40">
        <v>5</v>
      </c>
      <c r="D173" s="40">
        <v>3</v>
      </c>
      <c r="E173" s="58" t="s">
        <v>125</v>
      </c>
      <c r="F173" s="42">
        <v>410</v>
      </c>
      <c r="G173" s="43"/>
    </row>
    <row r="174" spans="1:7" ht="15.75" hidden="1" x14ac:dyDescent="0.25">
      <c r="A174" s="57" t="s">
        <v>27</v>
      </c>
      <c r="B174" s="120" t="s">
        <v>189</v>
      </c>
      <c r="C174" s="40">
        <v>5</v>
      </c>
      <c r="D174" s="40">
        <v>3</v>
      </c>
      <c r="E174" s="58" t="s">
        <v>125</v>
      </c>
      <c r="F174" s="42">
        <v>800</v>
      </c>
      <c r="G174" s="43">
        <f>G175</f>
        <v>0</v>
      </c>
    </row>
    <row r="175" spans="1:7" ht="63" hidden="1" x14ac:dyDescent="0.25">
      <c r="A175" s="57" t="s">
        <v>79</v>
      </c>
      <c r="B175" s="120" t="s">
        <v>189</v>
      </c>
      <c r="C175" s="40">
        <v>5</v>
      </c>
      <c r="D175" s="40">
        <v>3</v>
      </c>
      <c r="E175" s="58" t="s">
        <v>125</v>
      </c>
      <c r="F175" s="42">
        <v>810</v>
      </c>
      <c r="G175" s="43"/>
    </row>
    <row r="176" spans="1:7" ht="15.75" hidden="1" x14ac:dyDescent="0.25">
      <c r="A176" s="57" t="s">
        <v>126</v>
      </c>
      <c r="B176" s="120" t="s">
        <v>189</v>
      </c>
      <c r="C176" s="40">
        <v>5</v>
      </c>
      <c r="D176" s="40">
        <v>3</v>
      </c>
      <c r="E176" s="58" t="s">
        <v>127</v>
      </c>
      <c r="F176" s="42"/>
      <c r="G176" s="43">
        <f>G177+G179</f>
        <v>0</v>
      </c>
    </row>
    <row r="177" spans="1:7" ht="31.5" hidden="1" x14ac:dyDescent="0.25">
      <c r="A177" s="57" t="s">
        <v>25</v>
      </c>
      <c r="B177" s="120" t="s">
        <v>189</v>
      </c>
      <c r="C177" s="40">
        <v>5</v>
      </c>
      <c r="D177" s="40">
        <v>3</v>
      </c>
      <c r="E177" s="58" t="s">
        <v>127</v>
      </c>
      <c r="F177" s="42">
        <v>200</v>
      </c>
      <c r="G177" s="43">
        <f>G178</f>
        <v>0</v>
      </c>
    </row>
    <row r="178" spans="1:7" ht="47.25" hidden="1" x14ac:dyDescent="0.25">
      <c r="A178" s="57" t="s">
        <v>26</v>
      </c>
      <c r="B178" s="120" t="s">
        <v>189</v>
      </c>
      <c r="C178" s="40">
        <v>5</v>
      </c>
      <c r="D178" s="40">
        <v>3</v>
      </c>
      <c r="E178" s="58" t="s">
        <v>127</v>
      </c>
      <c r="F178" s="42">
        <v>240</v>
      </c>
      <c r="G178" s="43"/>
    </row>
    <row r="179" spans="1:7" ht="15.75" hidden="1" x14ac:dyDescent="0.25">
      <c r="A179" s="57" t="s">
        <v>27</v>
      </c>
      <c r="B179" s="120" t="s">
        <v>189</v>
      </c>
      <c r="C179" s="40">
        <v>5</v>
      </c>
      <c r="D179" s="40">
        <v>3</v>
      </c>
      <c r="E179" s="58" t="s">
        <v>127</v>
      </c>
      <c r="F179" s="42">
        <v>800</v>
      </c>
      <c r="G179" s="43">
        <f>G180</f>
        <v>0</v>
      </c>
    </row>
    <row r="180" spans="1:7" ht="63" hidden="1" x14ac:dyDescent="0.25">
      <c r="A180" s="57" t="s">
        <v>79</v>
      </c>
      <c r="B180" s="120" t="s">
        <v>189</v>
      </c>
      <c r="C180" s="40">
        <v>5</v>
      </c>
      <c r="D180" s="40">
        <v>3</v>
      </c>
      <c r="E180" s="58" t="s">
        <v>127</v>
      </c>
      <c r="F180" s="42">
        <v>810</v>
      </c>
      <c r="G180" s="43"/>
    </row>
    <row r="181" spans="1:7" ht="15.75" hidden="1" x14ac:dyDescent="0.25">
      <c r="A181" s="57" t="s">
        <v>128</v>
      </c>
      <c r="B181" s="120" t="s">
        <v>189</v>
      </c>
      <c r="C181" s="40">
        <v>5</v>
      </c>
      <c r="D181" s="40">
        <v>3</v>
      </c>
      <c r="E181" s="58" t="s">
        <v>129</v>
      </c>
      <c r="F181" s="42"/>
      <c r="G181" s="43">
        <f>G182+G184</f>
        <v>0</v>
      </c>
    </row>
    <row r="182" spans="1:7" ht="31.5" hidden="1" x14ac:dyDescent="0.25">
      <c r="A182" s="57" t="s">
        <v>25</v>
      </c>
      <c r="B182" s="120" t="s">
        <v>189</v>
      </c>
      <c r="C182" s="40">
        <v>5</v>
      </c>
      <c r="D182" s="40">
        <v>3</v>
      </c>
      <c r="E182" s="58" t="s">
        <v>129</v>
      </c>
      <c r="F182" s="42">
        <v>200</v>
      </c>
      <c r="G182" s="43">
        <f>G183</f>
        <v>0</v>
      </c>
    </row>
    <row r="183" spans="1:7" ht="47.25" hidden="1" x14ac:dyDescent="0.25">
      <c r="A183" s="57" t="s">
        <v>26</v>
      </c>
      <c r="B183" s="120" t="s">
        <v>189</v>
      </c>
      <c r="C183" s="40">
        <v>5</v>
      </c>
      <c r="D183" s="40">
        <v>3</v>
      </c>
      <c r="E183" s="58" t="s">
        <v>129</v>
      </c>
      <c r="F183" s="42">
        <v>240</v>
      </c>
      <c r="G183" s="43"/>
    </row>
    <row r="184" spans="1:7" ht="15.75" hidden="1" x14ac:dyDescent="0.25">
      <c r="A184" s="57" t="s">
        <v>27</v>
      </c>
      <c r="B184" s="120" t="s">
        <v>189</v>
      </c>
      <c r="C184" s="40">
        <v>5</v>
      </c>
      <c r="D184" s="40">
        <v>3</v>
      </c>
      <c r="E184" s="58" t="s">
        <v>129</v>
      </c>
      <c r="F184" s="42">
        <v>800</v>
      </c>
      <c r="G184" s="43">
        <f>G185</f>
        <v>0</v>
      </c>
    </row>
    <row r="185" spans="1:7" ht="63" hidden="1" x14ac:dyDescent="0.25">
      <c r="A185" s="57" t="s">
        <v>79</v>
      </c>
      <c r="B185" s="120" t="s">
        <v>189</v>
      </c>
      <c r="C185" s="40">
        <v>5</v>
      </c>
      <c r="D185" s="40">
        <v>3</v>
      </c>
      <c r="E185" s="58" t="s">
        <v>129</v>
      </c>
      <c r="F185" s="42">
        <v>810</v>
      </c>
      <c r="G185" s="43"/>
    </row>
    <row r="186" spans="1:7" ht="31.5" hidden="1" x14ac:dyDescent="0.25">
      <c r="A186" s="57" t="s">
        <v>130</v>
      </c>
      <c r="B186" s="120" t="s">
        <v>189</v>
      </c>
      <c r="C186" s="40">
        <v>5</v>
      </c>
      <c r="D186" s="40">
        <v>3</v>
      </c>
      <c r="E186" s="58" t="s">
        <v>131</v>
      </c>
      <c r="F186" s="42"/>
      <c r="G186" s="43">
        <f>G187+G189</f>
        <v>0</v>
      </c>
    </row>
    <row r="187" spans="1:7" ht="31.5" hidden="1" x14ac:dyDescent="0.25">
      <c r="A187" s="57" t="s">
        <v>25</v>
      </c>
      <c r="B187" s="120" t="s">
        <v>189</v>
      </c>
      <c r="C187" s="40">
        <v>5</v>
      </c>
      <c r="D187" s="40">
        <v>3</v>
      </c>
      <c r="E187" s="58" t="s">
        <v>131</v>
      </c>
      <c r="F187" s="42">
        <v>200</v>
      </c>
      <c r="G187" s="43">
        <f>G188</f>
        <v>0</v>
      </c>
    </row>
    <row r="188" spans="1:7" ht="47.25" hidden="1" x14ac:dyDescent="0.25">
      <c r="A188" s="57" t="s">
        <v>26</v>
      </c>
      <c r="B188" s="120" t="s">
        <v>189</v>
      </c>
      <c r="C188" s="40">
        <v>5</v>
      </c>
      <c r="D188" s="40">
        <v>3</v>
      </c>
      <c r="E188" s="58" t="s">
        <v>131</v>
      </c>
      <c r="F188" s="42">
        <v>240</v>
      </c>
      <c r="G188" s="43"/>
    </row>
    <row r="189" spans="1:7" ht="15.75" hidden="1" x14ac:dyDescent="0.25">
      <c r="A189" s="57" t="s">
        <v>27</v>
      </c>
      <c r="B189" s="120" t="s">
        <v>189</v>
      </c>
      <c r="C189" s="40">
        <v>5</v>
      </c>
      <c r="D189" s="40">
        <v>3</v>
      </c>
      <c r="E189" s="58" t="s">
        <v>131</v>
      </c>
      <c r="F189" s="42">
        <v>800</v>
      </c>
      <c r="G189" s="43">
        <f>G190</f>
        <v>0</v>
      </c>
    </row>
    <row r="190" spans="1:7" ht="63" hidden="1" x14ac:dyDescent="0.25">
      <c r="A190" s="57" t="s">
        <v>79</v>
      </c>
      <c r="B190" s="120" t="s">
        <v>189</v>
      </c>
      <c r="C190" s="40">
        <v>5</v>
      </c>
      <c r="D190" s="40">
        <v>3</v>
      </c>
      <c r="E190" s="58" t="s">
        <v>131</v>
      </c>
      <c r="F190" s="42">
        <v>810</v>
      </c>
      <c r="G190" s="43"/>
    </row>
    <row r="191" spans="1:7" ht="15.75" hidden="1" x14ac:dyDescent="0.25">
      <c r="A191" s="49" t="s">
        <v>132</v>
      </c>
      <c r="B191" s="120" t="s">
        <v>189</v>
      </c>
      <c r="C191" s="34">
        <v>7</v>
      </c>
      <c r="D191" s="34">
        <v>7</v>
      </c>
      <c r="E191" s="58"/>
      <c r="F191" s="42"/>
      <c r="G191" s="43">
        <f>G192+G196</f>
        <v>0</v>
      </c>
    </row>
    <row r="192" spans="1:7" ht="47.25" hidden="1" x14ac:dyDescent="0.25">
      <c r="A192" s="57" t="s">
        <v>133</v>
      </c>
      <c r="B192" s="120" t="s">
        <v>189</v>
      </c>
      <c r="C192" s="40">
        <v>7</v>
      </c>
      <c r="D192" s="40">
        <v>7</v>
      </c>
      <c r="E192" s="58" t="s">
        <v>134</v>
      </c>
      <c r="F192" s="42"/>
      <c r="G192" s="43">
        <f>G193</f>
        <v>0</v>
      </c>
    </row>
    <row r="193" spans="1:8" ht="47.25" hidden="1" x14ac:dyDescent="0.25">
      <c r="A193" s="57" t="s">
        <v>135</v>
      </c>
      <c r="B193" s="120" t="s">
        <v>189</v>
      </c>
      <c r="C193" s="40">
        <v>7</v>
      </c>
      <c r="D193" s="40">
        <v>7</v>
      </c>
      <c r="E193" s="58" t="s">
        <v>136</v>
      </c>
      <c r="F193" s="42"/>
      <c r="G193" s="43">
        <f>G194</f>
        <v>0</v>
      </c>
    </row>
    <row r="194" spans="1:8" ht="31.5" hidden="1" x14ac:dyDescent="0.25">
      <c r="A194" s="57" t="s">
        <v>25</v>
      </c>
      <c r="B194" s="120" t="s">
        <v>189</v>
      </c>
      <c r="C194" s="40">
        <v>7</v>
      </c>
      <c r="D194" s="40">
        <v>7</v>
      </c>
      <c r="E194" s="58" t="s">
        <v>136</v>
      </c>
      <c r="F194" s="42">
        <v>200</v>
      </c>
      <c r="G194" s="43">
        <f>G195</f>
        <v>0</v>
      </c>
    </row>
    <row r="195" spans="1:8" ht="47.25" hidden="1" x14ac:dyDescent="0.25">
      <c r="A195" s="57" t="s">
        <v>26</v>
      </c>
      <c r="B195" s="120" t="s">
        <v>189</v>
      </c>
      <c r="C195" s="40">
        <v>7</v>
      </c>
      <c r="D195" s="40">
        <v>7</v>
      </c>
      <c r="E195" s="58" t="s">
        <v>136</v>
      </c>
      <c r="F195" s="42">
        <v>240</v>
      </c>
      <c r="G195" s="43"/>
    </row>
    <row r="196" spans="1:8" ht="15.75" hidden="1" x14ac:dyDescent="0.25">
      <c r="A196" s="57" t="s">
        <v>13</v>
      </c>
      <c r="B196" s="120" t="s">
        <v>189</v>
      </c>
      <c r="C196" s="40">
        <v>7</v>
      </c>
      <c r="D196" s="40">
        <v>7</v>
      </c>
      <c r="E196" s="58" t="s">
        <v>14</v>
      </c>
      <c r="F196" s="42"/>
      <c r="G196" s="43">
        <f>G197</f>
        <v>0</v>
      </c>
    </row>
    <row r="197" spans="1:8" ht="31.5" hidden="1" x14ac:dyDescent="0.25">
      <c r="A197" s="57" t="s">
        <v>137</v>
      </c>
      <c r="B197" s="120" t="s">
        <v>189</v>
      </c>
      <c r="C197" s="40">
        <v>7</v>
      </c>
      <c r="D197" s="40">
        <v>7</v>
      </c>
      <c r="E197" s="58" t="s">
        <v>138</v>
      </c>
      <c r="F197" s="42"/>
      <c r="G197" s="37">
        <f>G198</f>
        <v>0</v>
      </c>
    </row>
    <row r="198" spans="1:8" ht="31.5" hidden="1" x14ac:dyDescent="0.25">
      <c r="A198" s="57" t="s">
        <v>25</v>
      </c>
      <c r="B198" s="120" t="s">
        <v>189</v>
      </c>
      <c r="C198" s="40">
        <v>7</v>
      </c>
      <c r="D198" s="40">
        <v>7</v>
      </c>
      <c r="E198" s="58" t="s">
        <v>138</v>
      </c>
      <c r="F198" s="42">
        <v>200</v>
      </c>
      <c r="G198" s="43">
        <f>G199</f>
        <v>0</v>
      </c>
    </row>
    <row r="199" spans="1:8" ht="47.25" hidden="1" x14ac:dyDescent="0.25">
      <c r="A199" s="57" t="s">
        <v>26</v>
      </c>
      <c r="B199" s="120" t="s">
        <v>189</v>
      </c>
      <c r="C199" s="40">
        <v>7</v>
      </c>
      <c r="D199" s="40">
        <v>7</v>
      </c>
      <c r="E199" s="58" t="s">
        <v>138</v>
      </c>
      <c r="F199" s="42">
        <v>240</v>
      </c>
      <c r="G199" s="43"/>
    </row>
    <row r="200" spans="1:8" ht="15.75" x14ac:dyDescent="0.25">
      <c r="A200" s="49" t="s">
        <v>139</v>
      </c>
      <c r="B200" s="119" t="s">
        <v>189</v>
      </c>
      <c r="C200" s="34">
        <v>8</v>
      </c>
      <c r="D200" s="34" t="s">
        <v>11</v>
      </c>
      <c r="E200" s="50" t="s">
        <v>11</v>
      </c>
      <c r="F200" s="36" t="s">
        <v>11</v>
      </c>
      <c r="G200" s="37">
        <f>G201</f>
        <v>7491.3</v>
      </c>
    </row>
    <row r="201" spans="1:8" ht="15.75" x14ac:dyDescent="0.25">
      <c r="A201" s="49" t="s">
        <v>140</v>
      </c>
      <c r="B201" s="119" t="s">
        <v>189</v>
      </c>
      <c r="C201" s="34">
        <v>8</v>
      </c>
      <c r="D201" s="34">
        <v>1</v>
      </c>
      <c r="E201" s="50" t="s">
        <v>11</v>
      </c>
      <c r="F201" s="36" t="s">
        <v>11</v>
      </c>
      <c r="G201" s="37">
        <f>G202</f>
        <v>7491.3</v>
      </c>
    </row>
    <row r="202" spans="1:8" ht="51" customHeight="1" x14ac:dyDescent="0.25">
      <c r="A202" s="123" t="s">
        <v>141</v>
      </c>
      <c r="B202" s="120" t="s">
        <v>189</v>
      </c>
      <c r="C202" s="40">
        <v>8</v>
      </c>
      <c r="D202" s="40">
        <v>1</v>
      </c>
      <c r="E202" s="58" t="s">
        <v>142</v>
      </c>
      <c r="F202" s="42" t="s">
        <v>11</v>
      </c>
      <c r="G202" s="43">
        <f>G206+G216+G219</f>
        <v>7491.3</v>
      </c>
    </row>
    <row r="203" spans="1:8" ht="78" hidden="1" customHeight="1" x14ac:dyDescent="0.25">
      <c r="A203" s="123" t="s">
        <v>180</v>
      </c>
      <c r="B203" s="120" t="s">
        <v>189</v>
      </c>
      <c r="C203" s="40">
        <v>8</v>
      </c>
      <c r="D203" s="40">
        <v>1</v>
      </c>
      <c r="E203" s="58" t="s">
        <v>143</v>
      </c>
      <c r="F203" s="42"/>
      <c r="G203" s="43">
        <f>G204</f>
        <v>0</v>
      </c>
    </row>
    <row r="204" spans="1:8" ht="31.5" hidden="1" x14ac:dyDescent="0.25">
      <c r="A204" s="57" t="s">
        <v>25</v>
      </c>
      <c r="B204" s="120" t="s">
        <v>189</v>
      </c>
      <c r="C204" s="40">
        <v>8</v>
      </c>
      <c r="D204" s="40">
        <v>1</v>
      </c>
      <c r="E204" s="58" t="s">
        <v>143</v>
      </c>
      <c r="F204" s="42">
        <v>200</v>
      </c>
      <c r="G204" s="43">
        <f>G205</f>
        <v>0</v>
      </c>
    </row>
    <row r="205" spans="1:8" ht="47.25" hidden="1" x14ac:dyDescent="0.25">
      <c r="A205" s="57" t="s">
        <v>26</v>
      </c>
      <c r="B205" s="120" t="s">
        <v>189</v>
      </c>
      <c r="C205" s="40">
        <v>8</v>
      </c>
      <c r="D205" s="40">
        <v>1</v>
      </c>
      <c r="E205" s="58" t="s">
        <v>143</v>
      </c>
      <c r="F205" s="42">
        <v>240</v>
      </c>
      <c r="G205" s="43">
        <v>0</v>
      </c>
    </row>
    <row r="206" spans="1:8" ht="47.25" customHeight="1" x14ac:dyDescent="0.25">
      <c r="A206" s="123" t="s">
        <v>144</v>
      </c>
      <c r="B206" s="120" t="s">
        <v>189</v>
      </c>
      <c r="C206" s="40">
        <v>8</v>
      </c>
      <c r="D206" s="40">
        <v>1</v>
      </c>
      <c r="E206" s="58" t="s">
        <v>145</v>
      </c>
      <c r="F206" s="42"/>
      <c r="G206" s="43">
        <f>G207+G209+G211</f>
        <v>6347</v>
      </c>
    </row>
    <row r="207" spans="1:8" ht="78.75" x14ac:dyDescent="0.25">
      <c r="A207" s="57" t="s">
        <v>17</v>
      </c>
      <c r="B207" s="120" t="s">
        <v>189</v>
      </c>
      <c r="C207" s="27">
        <v>8</v>
      </c>
      <c r="D207" s="28">
        <v>1</v>
      </c>
      <c r="E207" s="29" t="s">
        <v>145</v>
      </c>
      <c r="F207" s="30">
        <v>100</v>
      </c>
      <c r="G207" s="31">
        <f>G208</f>
        <v>4107.5</v>
      </c>
    </row>
    <row r="208" spans="1:8" ht="15.75" x14ac:dyDescent="0.25">
      <c r="A208" s="86" t="s">
        <v>146</v>
      </c>
      <c r="B208" s="120" t="s">
        <v>189</v>
      </c>
      <c r="C208" s="27">
        <v>8</v>
      </c>
      <c r="D208" s="28">
        <v>1</v>
      </c>
      <c r="E208" s="29" t="s">
        <v>145</v>
      </c>
      <c r="F208" s="30">
        <v>110</v>
      </c>
      <c r="G208" s="31">
        <v>4107.5</v>
      </c>
      <c r="H208" s="11"/>
    </row>
    <row r="209" spans="1:8" ht="31.5" x14ac:dyDescent="0.25">
      <c r="A209" s="26" t="s">
        <v>25</v>
      </c>
      <c r="B209" s="120" t="s">
        <v>189</v>
      </c>
      <c r="C209" s="39">
        <v>8</v>
      </c>
      <c r="D209" s="40">
        <v>1</v>
      </c>
      <c r="E209" s="29" t="s">
        <v>145</v>
      </c>
      <c r="F209" s="42">
        <v>200</v>
      </c>
      <c r="G209" s="43">
        <f>G210</f>
        <v>2119.5</v>
      </c>
      <c r="H209" s="11"/>
    </row>
    <row r="210" spans="1:8" ht="30" customHeight="1" x14ac:dyDescent="0.25">
      <c r="A210" s="57" t="s">
        <v>26</v>
      </c>
      <c r="B210" s="120" t="s">
        <v>189</v>
      </c>
      <c r="C210" s="45">
        <v>8</v>
      </c>
      <c r="D210" s="46">
        <v>1</v>
      </c>
      <c r="E210" s="29" t="s">
        <v>145</v>
      </c>
      <c r="F210" s="47">
        <v>240</v>
      </c>
      <c r="G210" s="48">
        <v>2119.5</v>
      </c>
      <c r="H210" s="11"/>
    </row>
    <row r="211" spans="1:8" ht="15.75" x14ac:dyDescent="0.25">
      <c r="A211" s="57" t="s">
        <v>27</v>
      </c>
      <c r="B211" s="120" t="s">
        <v>189</v>
      </c>
      <c r="C211" s="27">
        <v>8</v>
      </c>
      <c r="D211" s="28">
        <v>1</v>
      </c>
      <c r="E211" s="29" t="s">
        <v>145</v>
      </c>
      <c r="F211" s="30">
        <v>800</v>
      </c>
      <c r="G211" s="31">
        <f>G212</f>
        <v>120</v>
      </c>
      <c r="H211" s="11"/>
    </row>
    <row r="212" spans="1:8" ht="15.75" x14ac:dyDescent="0.25">
      <c r="A212" s="57" t="s">
        <v>28</v>
      </c>
      <c r="B212" s="120" t="s">
        <v>189</v>
      </c>
      <c r="C212" s="27">
        <v>8</v>
      </c>
      <c r="D212" s="28">
        <v>1</v>
      </c>
      <c r="E212" s="29" t="s">
        <v>145</v>
      </c>
      <c r="F212" s="30">
        <v>850</v>
      </c>
      <c r="G212" s="31">
        <v>120</v>
      </c>
    </row>
    <row r="213" spans="1:8" ht="31.5" hidden="1" x14ac:dyDescent="0.25">
      <c r="A213" s="57" t="s">
        <v>35</v>
      </c>
      <c r="B213" s="120" t="s">
        <v>189</v>
      </c>
      <c r="C213" s="27">
        <v>8</v>
      </c>
      <c r="D213" s="28">
        <v>1</v>
      </c>
      <c r="E213" s="29" t="s">
        <v>36</v>
      </c>
      <c r="F213" s="30"/>
      <c r="G213" s="31">
        <f>G214</f>
        <v>0</v>
      </c>
    </row>
    <row r="214" spans="1:8" ht="15.75" hidden="1" x14ac:dyDescent="0.25">
      <c r="A214" s="26" t="s">
        <v>37</v>
      </c>
      <c r="B214" s="120" t="s">
        <v>189</v>
      </c>
      <c r="C214" s="27">
        <v>8</v>
      </c>
      <c r="D214" s="28">
        <v>1</v>
      </c>
      <c r="E214" s="29" t="s">
        <v>36</v>
      </c>
      <c r="F214" s="30">
        <v>500</v>
      </c>
      <c r="G214" s="31">
        <f>G215</f>
        <v>0</v>
      </c>
    </row>
    <row r="215" spans="1:8" ht="15.75" hidden="1" x14ac:dyDescent="0.25">
      <c r="A215" s="26" t="s">
        <v>38</v>
      </c>
      <c r="B215" s="120" t="s">
        <v>189</v>
      </c>
      <c r="C215" s="39">
        <v>8</v>
      </c>
      <c r="D215" s="40">
        <v>1</v>
      </c>
      <c r="E215" s="29" t="s">
        <v>36</v>
      </c>
      <c r="F215" s="42">
        <v>540</v>
      </c>
      <c r="G215" s="43"/>
    </row>
    <row r="216" spans="1:8" ht="78.75" x14ac:dyDescent="0.25">
      <c r="A216" s="26" t="s">
        <v>182</v>
      </c>
      <c r="B216" s="120" t="s">
        <v>189</v>
      </c>
      <c r="C216" s="39">
        <v>8</v>
      </c>
      <c r="D216" s="40">
        <v>1</v>
      </c>
      <c r="E216" s="29" t="s">
        <v>147</v>
      </c>
      <c r="F216" s="42"/>
      <c r="G216" s="43">
        <f>G217</f>
        <v>1132.8</v>
      </c>
    </row>
    <row r="217" spans="1:8" ht="78.75" x14ac:dyDescent="0.25">
      <c r="A217" s="57" t="s">
        <v>17</v>
      </c>
      <c r="B217" s="120" t="s">
        <v>189</v>
      </c>
      <c r="C217" s="39">
        <v>8</v>
      </c>
      <c r="D217" s="40">
        <v>1</v>
      </c>
      <c r="E217" s="29" t="s">
        <v>147</v>
      </c>
      <c r="F217" s="42">
        <v>100</v>
      </c>
      <c r="G217" s="43">
        <f>G218</f>
        <v>1132.8</v>
      </c>
    </row>
    <row r="218" spans="1:8" ht="15.75" x14ac:dyDescent="0.25">
      <c r="A218" s="86" t="s">
        <v>146</v>
      </c>
      <c r="B218" s="120" t="s">
        <v>189</v>
      </c>
      <c r="C218" s="39">
        <v>8</v>
      </c>
      <c r="D218" s="40">
        <v>1</v>
      </c>
      <c r="E218" s="29" t="s">
        <v>147</v>
      </c>
      <c r="F218" s="42">
        <v>110</v>
      </c>
      <c r="G218" s="43">
        <v>1132.8</v>
      </c>
    </row>
    <row r="219" spans="1:8" ht="78.75" x14ac:dyDescent="0.25">
      <c r="A219" s="26" t="s">
        <v>182</v>
      </c>
      <c r="B219" s="120" t="s">
        <v>189</v>
      </c>
      <c r="C219" s="39">
        <v>8</v>
      </c>
      <c r="D219" s="40">
        <v>1</v>
      </c>
      <c r="E219" s="29" t="s">
        <v>167</v>
      </c>
      <c r="F219" s="42"/>
      <c r="G219" s="43">
        <f>G220</f>
        <v>11.5</v>
      </c>
    </row>
    <row r="220" spans="1:8" ht="78.75" x14ac:dyDescent="0.25">
      <c r="A220" s="57" t="s">
        <v>17</v>
      </c>
      <c r="B220" s="120" t="s">
        <v>189</v>
      </c>
      <c r="C220" s="39">
        <v>8</v>
      </c>
      <c r="D220" s="40">
        <v>1</v>
      </c>
      <c r="E220" s="29" t="s">
        <v>167</v>
      </c>
      <c r="F220" s="42">
        <v>100</v>
      </c>
      <c r="G220" s="43">
        <f>G221</f>
        <v>11.5</v>
      </c>
    </row>
    <row r="221" spans="1:8" ht="15.75" x14ac:dyDescent="0.25">
      <c r="A221" s="86" t="s">
        <v>146</v>
      </c>
      <c r="B221" s="120" t="s">
        <v>189</v>
      </c>
      <c r="C221" s="39">
        <v>8</v>
      </c>
      <c r="D221" s="40">
        <v>1</v>
      </c>
      <c r="E221" s="29" t="s">
        <v>167</v>
      </c>
      <c r="F221" s="42">
        <v>110</v>
      </c>
      <c r="G221" s="43">
        <v>11.5</v>
      </c>
    </row>
    <row r="222" spans="1:8" ht="15.75" x14ac:dyDescent="0.25">
      <c r="A222" s="32" t="s">
        <v>148</v>
      </c>
      <c r="B222" s="119" t="s">
        <v>189</v>
      </c>
      <c r="C222" s="33">
        <v>10</v>
      </c>
      <c r="D222" s="40"/>
      <c r="E222" s="29"/>
      <c r="F222" s="42"/>
      <c r="G222" s="37">
        <f>G223</f>
        <v>73</v>
      </c>
    </row>
    <row r="223" spans="1:8" ht="15.75" x14ac:dyDescent="0.25">
      <c r="A223" s="32" t="s">
        <v>149</v>
      </c>
      <c r="B223" s="119" t="s">
        <v>189</v>
      </c>
      <c r="C223" s="33">
        <v>10</v>
      </c>
      <c r="D223" s="34">
        <v>1</v>
      </c>
      <c r="E223" s="35" t="s">
        <v>11</v>
      </c>
      <c r="F223" s="36" t="s">
        <v>11</v>
      </c>
      <c r="G223" s="37">
        <f>G224</f>
        <v>73</v>
      </c>
    </row>
    <row r="224" spans="1:8" ht="15.75" x14ac:dyDescent="0.25">
      <c r="A224" s="87" t="s">
        <v>150</v>
      </c>
      <c r="B224" s="120" t="s">
        <v>189</v>
      </c>
      <c r="C224" s="45">
        <v>10</v>
      </c>
      <c r="D224" s="46">
        <v>1</v>
      </c>
      <c r="E224" s="59" t="s">
        <v>14</v>
      </c>
      <c r="F224" s="47" t="s">
        <v>11</v>
      </c>
      <c r="G224" s="48">
        <f>G225</f>
        <v>73</v>
      </c>
    </row>
    <row r="225" spans="1:7" ht="47.25" x14ac:dyDescent="0.25">
      <c r="A225" s="26" t="s">
        <v>151</v>
      </c>
      <c r="B225" s="120" t="s">
        <v>189</v>
      </c>
      <c r="C225" s="27">
        <v>10</v>
      </c>
      <c r="D225" s="28">
        <v>1</v>
      </c>
      <c r="E225" s="29" t="s">
        <v>152</v>
      </c>
      <c r="F225" s="30" t="s">
        <v>11</v>
      </c>
      <c r="G225" s="31">
        <f>G226</f>
        <v>73</v>
      </c>
    </row>
    <row r="226" spans="1:7" ht="20.100000000000001" customHeight="1" x14ac:dyDescent="0.25">
      <c r="A226" s="38" t="s">
        <v>153</v>
      </c>
      <c r="B226" s="120" t="s">
        <v>189</v>
      </c>
      <c r="C226" s="39">
        <v>10</v>
      </c>
      <c r="D226" s="40">
        <v>1</v>
      </c>
      <c r="E226" s="29" t="s">
        <v>152</v>
      </c>
      <c r="F226" s="42">
        <v>300</v>
      </c>
      <c r="G226" s="43">
        <f>G227</f>
        <v>73</v>
      </c>
    </row>
    <row r="227" spans="1:7" ht="31.5" x14ac:dyDescent="0.25">
      <c r="A227" s="124" t="s">
        <v>181</v>
      </c>
      <c r="B227" s="120" t="s">
        <v>189</v>
      </c>
      <c r="C227" s="39">
        <v>10</v>
      </c>
      <c r="D227" s="40">
        <v>1</v>
      </c>
      <c r="E227" s="58" t="s">
        <v>152</v>
      </c>
      <c r="F227" s="42">
        <v>320</v>
      </c>
      <c r="G227" s="43">
        <v>73</v>
      </c>
    </row>
    <row r="228" spans="1:7" ht="15.75" hidden="1" x14ac:dyDescent="0.25">
      <c r="A228" s="49" t="s">
        <v>154</v>
      </c>
      <c r="B228" s="49"/>
      <c r="C228" s="34">
        <v>11</v>
      </c>
      <c r="D228" s="34" t="s">
        <v>11</v>
      </c>
      <c r="E228" s="50" t="s">
        <v>11</v>
      </c>
      <c r="F228" s="36" t="s">
        <v>11</v>
      </c>
      <c r="G228" s="37">
        <f>G229</f>
        <v>0</v>
      </c>
    </row>
    <row r="229" spans="1:7" ht="31.5" hidden="1" x14ac:dyDescent="0.25">
      <c r="A229" s="49" t="s">
        <v>159</v>
      </c>
      <c r="B229" s="49"/>
      <c r="C229" s="34">
        <v>11</v>
      </c>
      <c r="D229" s="34">
        <v>5</v>
      </c>
      <c r="E229" s="50" t="s">
        <v>11</v>
      </c>
      <c r="F229" s="36" t="s">
        <v>11</v>
      </c>
      <c r="G229" s="37">
        <f>G230+G238</f>
        <v>0</v>
      </c>
    </row>
    <row r="230" spans="1:7" ht="47.25" hidden="1" x14ac:dyDescent="0.25">
      <c r="A230" s="57" t="s">
        <v>160</v>
      </c>
      <c r="B230" s="57"/>
      <c r="C230" s="40">
        <v>11</v>
      </c>
      <c r="D230" s="40">
        <v>5</v>
      </c>
      <c r="E230" s="58" t="s">
        <v>155</v>
      </c>
      <c r="F230" s="36"/>
      <c r="G230" s="37">
        <f>G231</f>
        <v>0</v>
      </c>
    </row>
    <row r="231" spans="1:7" ht="63" hidden="1" x14ac:dyDescent="0.25">
      <c r="A231" s="57" t="s">
        <v>161</v>
      </c>
      <c r="B231" s="57"/>
      <c r="C231" s="40">
        <v>11</v>
      </c>
      <c r="D231" s="40">
        <v>5</v>
      </c>
      <c r="E231" s="58" t="s">
        <v>156</v>
      </c>
      <c r="F231" s="42" t="s">
        <v>11</v>
      </c>
      <c r="G231" s="43">
        <f>G232+G234+G236</f>
        <v>0</v>
      </c>
    </row>
    <row r="232" spans="1:7" ht="78.75" hidden="1" x14ac:dyDescent="0.25">
      <c r="A232" s="57" t="s">
        <v>17</v>
      </c>
      <c r="B232" s="57"/>
      <c r="C232" s="40">
        <v>11</v>
      </c>
      <c r="D232" s="40">
        <v>5</v>
      </c>
      <c r="E232" s="58" t="s">
        <v>156</v>
      </c>
      <c r="F232" s="42">
        <v>100</v>
      </c>
      <c r="G232" s="43">
        <f>G233</f>
        <v>0</v>
      </c>
    </row>
    <row r="233" spans="1:7" ht="15.75" hidden="1" x14ac:dyDescent="0.25">
      <c r="A233" s="86" t="s">
        <v>146</v>
      </c>
      <c r="B233" s="118"/>
      <c r="C233" s="27">
        <v>11</v>
      </c>
      <c r="D233" s="28">
        <v>5</v>
      </c>
      <c r="E233" s="29" t="s">
        <v>156</v>
      </c>
      <c r="F233" s="30">
        <v>110</v>
      </c>
      <c r="G233" s="31"/>
    </row>
    <row r="234" spans="1:7" ht="31.5" hidden="1" x14ac:dyDescent="0.25">
      <c r="A234" s="26" t="s">
        <v>25</v>
      </c>
      <c r="B234" s="26"/>
      <c r="C234" s="27">
        <v>11</v>
      </c>
      <c r="D234" s="28">
        <v>5</v>
      </c>
      <c r="E234" s="29" t="s">
        <v>156</v>
      </c>
      <c r="F234" s="30">
        <v>200</v>
      </c>
      <c r="G234" s="31">
        <f>G235</f>
        <v>0</v>
      </c>
    </row>
    <row r="235" spans="1:7" ht="47.25" hidden="1" x14ac:dyDescent="0.25">
      <c r="A235" s="38" t="s">
        <v>26</v>
      </c>
      <c r="B235" s="26"/>
      <c r="C235" s="27">
        <v>11</v>
      </c>
      <c r="D235" s="28">
        <v>5</v>
      </c>
      <c r="E235" s="29" t="s">
        <v>156</v>
      </c>
      <c r="F235" s="42">
        <v>240</v>
      </c>
      <c r="G235" s="43">
        <v>0</v>
      </c>
    </row>
    <row r="236" spans="1:7" ht="15.75" hidden="1" x14ac:dyDescent="0.25">
      <c r="A236" s="44" t="s">
        <v>27</v>
      </c>
      <c r="B236" s="44"/>
      <c r="C236" s="27">
        <v>11</v>
      </c>
      <c r="D236" s="28">
        <v>5</v>
      </c>
      <c r="E236" s="29" t="s">
        <v>156</v>
      </c>
      <c r="F236" s="47">
        <v>800</v>
      </c>
      <c r="G236" s="48">
        <f>G237</f>
        <v>0</v>
      </c>
    </row>
    <row r="237" spans="1:7" ht="15.75" hidden="1" x14ac:dyDescent="0.25">
      <c r="A237" s="57" t="s">
        <v>28</v>
      </c>
      <c r="B237" s="57"/>
      <c r="C237" s="40">
        <v>11</v>
      </c>
      <c r="D237" s="40">
        <v>5</v>
      </c>
      <c r="E237" s="29" t="s">
        <v>156</v>
      </c>
      <c r="F237" s="42">
        <v>850</v>
      </c>
      <c r="G237" s="43"/>
    </row>
    <row r="238" spans="1:7" ht="15.75" hidden="1" x14ac:dyDescent="0.25">
      <c r="A238" s="57" t="s">
        <v>13</v>
      </c>
      <c r="B238" s="57"/>
      <c r="C238" s="40">
        <v>11</v>
      </c>
      <c r="D238" s="40">
        <v>5</v>
      </c>
      <c r="E238" s="58" t="s">
        <v>14</v>
      </c>
      <c r="F238" s="36"/>
      <c r="G238" s="37">
        <f>G239</f>
        <v>0</v>
      </c>
    </row>
    <row r="239" spans="1:7" ht="31.5" hidden="1" x14ac:dyDescent="0.25">
      <c r="A239" s="26" t="s">
        <v>157</v>
      </c>
      <c r="B239" s="26"/>
      <c r="C239" s="40">
        <v>11</v>
      </c>
      <c r="D239" s="40">
        <v>5</v>
      </c>
      <c r="E239" s="58" t="s">
        <v>158</v>
      </c>
      <c r="F239" s="42" t="s">
        <v>11</v>
      </c>
      <c r="G239" s="43">
        <f>G240+G242+G244</f>
        <v>0</v>
      </c>
    </row>
    <row r="240" spans="1:7" ht="78.75" hidden="1" x14ac:dyDescent="0.25">
      <c r="A240" s="57" t="s">
        <v>17</v>
      </c>
      <c r="B240" s="57"/>
      <c r="C240" s="40">
        <v>11</v>
      </c>
      <c r="D240" s="40">
        <v>5</v>
      </c>
      <c r="E240" s="58" t="s">
        <v>158</v>
      </c>
      <c r="F240" s="42">
        <v>100</v>
      </c>
      <c r="G240" s="43">
        <f>G241</f>
        <v>0</v>
      </c>
    </row>
    <row r="241" spans="1:7" ht="15.75" hidden="1" x14ac:dyDescent="0.25">
      <c r="A241" s="86" t="s">
        <v>146</v>
      </c>
      <c r="B241" s="118"/>
      <c r="C241" s="27">
        <v>11</v>
      </c>
      <c r="D241" s="28">
        <v>5</v>
      </c>
      <c r="E241" s="58" t="s">
        <v>158</v>
      </c>
      <c r="F241" s="30">
        <v>110</v>
      </c>
      <c r="G241" s="31"/>
    </row>
    <row r="242" spans="1:7" ht="31.5" hidden="1" x14ac:dyDescent="0.25">
      <c r="A242" s="26" t="s">
        <v>25</v>
      </c>
      <c r="B242" s="26"/>
      <c r="C242" s="27">
        <v>11</v>
      </c>
      <c r="D242" s="28">
        <v>5</v>
      </c>
      <c r="E242" s="58" t="s">
        <v>158</v>
      </c>
      <c r="F242" s="30">
        <v>200</v>
      </c>
      <c r="G242" s="31">
        <f>G243</f>
        <v>0</v>
      </c>
    </row>
    <row r="243" spans="1:7" ht="47.25" hidden="1" x14ac:dyDescent="0.25">
      <c r="A243" s="38" t="s">
        <v>26</v>
      </c>
      <c r="B243" s="26"/>
      <c r="C243" s="27">
        <v>11</v>
      </c>
      <c r="D243" s="28">
        <v>5</v>
      </c>
      <c r="E243" s="58" t="s">
        <v>158</v>
      </c>
      <c r="F243" s="42">
        <v>240</v>
      </c>
      <c r="G243" s="43"/>
    </row>
    <row r="244" spans="1:7" ht="15.75" hidden="1" x14ac:dyDescent="0.25">
      <c r="A244" s="44" t="s">
        <v>27</v>
      </c>
      <c r="B244" s="44"/>
      <c r="C244" s="27">
        <v>11</v>
      </c>
      <c r="D244" s="28">
        <v>5</v>
      </c>
      <c r="E244" s="58" t="s">
        <v>158</v>
      </c>
      <c r="F244" s="47">
        <v>800</v>
      </c>
      <c r="G244" s="48">
        <f>G245</f>
        <v>0</v>
      </c>
    </row>
    <row r="245" spans="1:7" ht="15.75" hidden="1" x14ac:dyDescent="0.25">
      <c r="A245" s="57" t="s">
        <v>28</v>
      </c>
      <c r="B245" s="57"/>
      <c r="C245" s="40">
        <v>11</v>
      </c>
      <c r="D245" s="40">
        <v>5</v>
      </c>
      <c r="E245" s="58" t="s">
        <v>158</v>
      </c>
      <c r="F245" s="42">
        <v>850</v>
      </c>
      <c r="G245" s="43"/>
    </row>
    <row r="246" spans="1:7" ht="15.75" hidden="1" x14ac:dyDescent="0.25">
      <c r="A246" s="49" t="s">
        <v>162</v>
      </c>
      <c r="B246" s="49"/>
      <c r="C246" s="34">
        <v>99</v>
      </c>
      <c r="D246" s="34"/>
      <c r="E246" s="50" t="s">
        <v>11</v>
      </c>
      <c r="F246" s="36" t="s">
        <v>11</v>
      </c>
      <c r="G246" s="37">
        <f>G247</f>
        <v>0</v>
      </c>
    </row>
    <row r="247" spans="1:7" ht="15.75" hidden="1" x14ac:dyDescent="0.25">
      <c r="A247" s="57" t="s">
        <v>162</v>
      </c>
      <c r="B247" s="57"/>
      <c r="C247" s="40">
        <v>99</v>
      </c>
      <c r="D247" s="40">
        <v>99</v>
      </c>
      <c r="E247" s="58"/>
      <c r="F247" s="42"/>
      <c r="G247" s="43">
        <f>G248</f>
        <v>0</v>
      </c>
    </row>
    <row r="248" spans="1:7" ht="15.75" hidden="1" x14ac:dyDescent="0.25">
      <c r="A248" s="57" t="s">
        <v>13</v>
      </c>
      <c r="B248" s="57"/>
      <c r="C248" s="40">
        <v>99</v>
      </c>
      <c r="D248" s="40">
        <v>99</v>
      </c>
      <c r="E248" s="58" t="s">
        <v>14</v>
      </c>
      <c r="F248" s="42"/>
      <c r="G248" s="43">
        <f>G249</f>
        <v>0</v>
      </c>
    </row>
    <row r="249" spans="1:7" ht="15.75" hidden="1" x14ac:dyDescent="0.25">
      <c r="A249" s="57" t="s">
        <v>162</v>
      </c>
      <c r="B249" s="57"/>
      <c r="C249" s="40">
        <v>99</v>
      </c>
      <c r="D249" s="40">
        <v>99</v>
      </c>
      <c r="E249" s="58" t="s">
        <v>163</v>
      </c>
      <c r="F249" s="42"/>
      <c r="G249" s="43">
        <f>G250</f>
        <v>0</v>
      </c>
    </row>
    <row r="250" spans="1:7" ht="15.75" hidden="1" x14ac:dyDescent="0.25">
      <c r="A250" s="57" t="s">
        <v>162</v>
      </c>
      <c r="B250" s="57"/>
      <c r="C250" s="40">
        <v>99</v>
      </c>
      <c r="D250" s="40">
        <v>99</v>
      </c>
      <c r="E250" s="58" t="s">
        <v>163</v>
      </c>
      <c r="F250" s="42">
        <v>900</v>
      </c>
      <c r="G250" s="43">
        <f>G251</f>
        <v>0</v>
      </c>
    </row>
    <row r="251" spans="1:7" ht="15.75" hidden="1" x14ac:dyDescent="0.25">
      <c r="A251" s="57" t="s">
        <v>162</v>
      </c>
      <c r="B251" s="57"/>
      <c r="C251" s="40">
        <v>99</v>
      </c>
      <c r="D251" s="40">
        <v>99</v>
      </c>
      <c r="E251" s="58" t="s">
        <v>163</v>
      </c>
      <c r="F251" s="42">
        <v>990</v>
      </c>
      <c r="G251" s="43"/>
    </row>
    <row r="252" spans="1:7" ht="18.75" customHeight="1" x14ac:dyDescent="0.25">
      <c r="A252" s="88" t="s">
        <v>164</v>
      </c>
      <c r="B252" s="89"/>
      <c r="C252" s="89"/>
      <c r="D252" s="89"/>
      <c r="E252" s="90"/>
      <c r="F252" s="91"/>
      <c r="G252" s="37">
        <f>G12+G71+G78+G94+G125+G200+G222</f>
        <v>19577.5</v>
      </c>
    </row>
    <row r="253" spans="1:7" ht="15.75" x14ac:dyDescent="0.25">
      <c r="A253" s="5"/>
      <c r="B253" s="5"/>
      <c r="C253" s="6"/>
      <c r="D253" s="6"/>
      <c r="E253" s="7"/>
      <c r="F253" s="8"/>
      <c r="G253" s="9"/>
    </row>
    <row r="257" spans="7:7" x14ac:dyDescent="0.25">
      <c r="G257" s="10"/>
    </row>
  </sheetData>
  <mergeCells count="6">
    <mergeCell ref="A8:G8"/>
    <mergeCell ref="F1:G1"/>
    <mergeCell ref="E2:G2"/>
    <mergeCell ref="E3:G3"/>
    <mergeCell ref="A5:G5"/>
    <mergeCell ref="F7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Прил.5 табл.1</vt:lpstr>
      <vt:lpstr>Прил.6 табл.1</vt:lpstr>
      <vt:lpstr>Прил.7 табл.1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2018-09-14T07:22:22Z</dcterms:modified>
</cp:coreProperties>
</file>